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'附件1 (2)'!$A$3:$G$13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  <definedName name="_xlnm.Print_Area" localSheetId="0">'附件1 (2)'!$A$1:$G$12</definedName>
    <definedName name="_xlnm.Print_Titles" localSheetId="0">'附件1 (2)'!$3:$3</definedName>
    <definedName name="_123" localSheetId="0">OFFSET(#REF!,,,COUNTA(#REF!)-1)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dd" localSheetId="0">#REF!</definedName>
    <definedName name="fjsldkfjsdljflsdkjf" localSheetId="0">#REF!</definedName>
    <definedName name="hhhh" localSheetId="0">#REF!</definedName>
    <definedName name="kkkk" localSheetId="0">#REF!</definedName>
    <definedName name="Print_Area_MI" localSheetId="0">#REF!</definedName>
    <definedName name="qqqqqqqqqqqqqqqqqqqqqqq" localSheetId="0">#REF!</definedName>
    <definedName name="sheng" localSheetId="0">#REF!</definedName>
    <definedName name="北京市行政区划" localSheetId="0">#REF!</definedName>
    <definedName name="财政供养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科目" localSheetId="0">#REF!</definedName>
    <definedName name="类型" localSheetId="0">#REF!</definedName>
    <definedName name="区划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8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FAMERangeexchebAD12" localSheetId="0">#REF!</definedName>
    <definedName name="FAMERangeirsAD12" localSheetId="0">#REF!</definedName>
    <definedName name="FAMERangeMGSV" localSheetId="0">#REF!</definedName>
    <definedName name="FAMERangeMGSVAB10" localSheetId="0">#REF!</definedName>
    <definedName name="FAMERangeMGSVAB11" localSheetId="0">#REF!</definedName>
    <definedName name="FAMERangeMGSVAB12" localSheetId="0">#REF!</definedName>
    <definedName name="FAMERangeMGSVAB13" localSheetId="0">#REF!</definedName>
    <definedName name="FAMERangeMGSVAB14" localSheetId="0">#REF!</definedName>
    <definedName name="FAMERangeMGSVAB15" localSheetId="0">#REF!</definedName>
    <definedName name="FAMERangeMGSVAB16" localSheetId="0">#REF!</definedName>
    <definedName name="FAMERangeMGSVAB17" localSheetId="0">#REF!</definedName>
    <definedName name="FAMERangeMGSVAB18" localSheetId="0">#REF!</definedName>
    <definedName name="FAMERangeMGSVAB19" localSheetId="0">#REF!</definedName>
    <definedName name="FAMERangeMGSVAB20" localSheetId="0">#REF!</definedName>
    <definedName name="FAMERangeMGSVAB21" localSheetId="0">#REF!</definedName>
    <definedName name="FAMERangeMGSVAB22" localSheetId="0">#REF!</definedName>
    <definedName name="FAMERangeMGSVAB23" localSheetId="0">#REF!</definedName>
    <definedName name="FAMERangeMGSVAB24" localSheetId="0">#REF!</definedName>
    <definedName name="FAMERangeMGSVAB25" localSheetId="0">#REF!</definedName>
    <definedName name="FAMERangeMGSVAB26" localSheetId="0">#REF!</definedName>
    <definedName name="FAMERangeMGSVAB27" localSheetId="0">#REF!</definedName>
    <definedName name="FAMERangeMGSVAB28" localSheetId="0">#REF!</definedName>
    <definedName name="FAMERangeMGSVAB29" localSheetId="0">#REF!</definedName>
    <definedName name="FAMERangeMGSVAB30" localSheetId="0">#REF!</definedName>
    <definedName name="FAMERangeMGSVAB31" localSheetId="0">#REF!</definedName>
    <definedName name="FAMERangeMGSVAB32" localSheetId="0">#REF!</definedName>
    <definedName name="FAMERangeMGSVAB33" localSheetId="0">#REF!</definedName>
    <definedName name="FAMERangeMGSVAB34" localSheetId="0">#REF!</definedName>
    <definedName name="FAMERangeMGSVAB35" localSheetId="0">#REF!</definedName>
    <definedName name="FAMERangeMGSVAB36" localSheetId="0">#REF!</definedName>
    <definedName name="FAMERangeMGSVAB38" localSheetId="0">#REF!</definedName>
    <definedName name="FAMERangeMGSVAB5" localSheetId="0">#REF!</definedName>
    <definedName name="FAMERangeMGSVAB6" localSheetId="0">#REF!</definedName>
    <definedName name="FAMERangeMGSVAB7" localSheetId="0">#REF!</definedName>
    <definedName name="FAMERangeMGSVAB8" localSheetId="0">#REF!</definedName>
    <definedName name="FAMERangeMGSVAB9" localSheetId="0">#REF!</definedName>
    <definedName name="FAMERangeMGSVAC10" localSheetId="0">#REF!</definedName>
    <definedName name="FAMERangeMGSVAC11" localSheetId="0">#REF!</definedName>
    <definedName name="FAMERangeMGSVAC12" localSheetId="0">#REF!</definedName>
    <definedName name="FAMERangeMGSVAC13" localSheetId="0">#REF!</definedName>
    <definedName name="FAMERangeMGSVAC14" localSheetId="0">#REF!</definedName>
    <definedName name="FAMERangeMGSVAC15" localSheetId="0">#REF!</definedName>
    <definedName name="FAMERangeMGSVAC16" localSheetId="0">#REF!</definedName>
    <definedName name="FAMERangeMGSVAC17" localSheetId="0">#REF!</definedName>
    <definedName name="FAMERangeMGSVAC18" localSheetId="0">#REF!</definedName>
    <definedName name="FAMERangeMGSVAC19" localSheetId="0">#REF!</definedName>
    <definedName name="FAMERangeMGSVAC20" localSheetId="0">#REF!</definedName>
    <definedName name="FAMERangeMGSVAC21" localSheetId="0">#REF!</definedName>
    <definedName name="FAMERangeMGSVAC22" localSheetId="0">#REF!</definedName>
    <definedName name="FAMERangeMGSVAC23" localSheetId="0">#REF!</definedName>
    <definedName name="FAMERangeMGSVAC24" localSheetId="0">#REF!</definedName>
    <definedName name="FAMERangeMGSVAC25" localSheetId="0">#REF!</definedName>
    <definedName name="FAMERangeMGSVAC26" localSheetId="0">#REF!</definedName>
    <definedName name="FAMERangeMGSVAC27" localSheetId="0">#REF!</definedName>
    <definedName name="FAMERangeMGSVAC28" localSheetId="0">#REF!</definedName>
    <definedName name="FAMERangeMGSVAC29" localSheetId="0">#REF!</definedName>
    <definedName name="FAMERangeMGSVAC30" localSheetId="0">#REF!</definedName>
    <definedName name="FAMERangeMGSVAC31" localSheetId="0">#REF!</definedName>
    <definedName name="FAMERangeMGSVAC32" localSheetId="0">#REF!</definedName>
    <definedName name="FAMERangeMGSVAC33" localSheetId="0">#REF!</definedName>
    <definedName name="FAMERangeMGSVAC34" localSheetId="0">#REF!</definedName>
    <definedName name="FAMERangeMGSVAC35" localSheetId="0">#REF!</definedName>
    <definedName name="FAMERangeMGSVAC36" localSheetId="0">#REF!</definedName>
    <definedName name="FAMERangeMGSVAC38" localSheetId="0">#REF!</definedName>
    <definedName name="FAMERangeMGSVAC5" localSheetId="0">#REF!</definedName>
    <definedName name="FAMERangeMGSVAC6" localSheetId="0">#REF!</definedName>
    <definedName name="FAMERangeMGSVAC7" localSheetId="0">#REF!</definedName>
    <definedName name="FAMERangeMGSVAC8" localSheetId="0">#REF!</definedName>
    <definedName name="FAMERangeMGSVAC9" localSheetId="0">#REF!</definedName>
    <definedName name="FAMERangeMGSVAD10" localSheetId="0">#REF!</definedName>
    <definedName name="FAMERangeMGSVAD11" localSheetId="0">#REF!</definedName>
    <definedName name="FAMERangeMGSVAD12" localSheetId="0">#REF!</definedName>
    <definedName name="FAMERangeMGSVAD13" localSheetId="0">#REF!</definedName>
    <definedName name="FAMERangeMGSVAD14" localSheetId="0">#REF!</definedName>
    <definedName name="FAMERangeMGSVAD15" localSheetId="0">#REF!</definedName>
    <definedName name="FAMERangeMGSVAD16" localSheetId="0">#REF!</definedName>
    <definedName name="FAMERangeMGSVAD17" localSheetId="0">#REF!</definedName>
    <definedName name="FAMERangeMGSVAD18" localSheetId="0">#REF!</definedName>
    <definedName name="FAMERangeMGSVAD19" localSheetId="0">#REF!</definedName>
    <definedName name="FAMERangeMGSVAD20" localSheetId="0">#REF!</definedName>
    <definedName name="FAMERangeMGSVAD21" localSheetId="0">#REF!</definedName>
    <definedName name="FAMERangeMGSVAD22" localSheetId="0">#REF!</definedName>
    <definedName name="FAMERangeMGSVAD23" localSheetId="0">#REF!</definedName>
    <definedName name="FAMERangeMGSVAD24" localSheetId="0">#REF!</definedName>
    <definedName name="FAMERangeMGSVAD25" localSheetId="0">#REF!</definedName>
    <definedName name="FAMERangeMGSVAD26" localSheetId="0">#REF!</definedName>
    <definedName name="FAMERangeMGSVAD27" localSheetId="0">#REF!</definedName>
    <definedName name="FAMERangeMGSVAD28" localSheetId="0">#REF!</definedName>
    <definedName name="FAMERangeMGSVAD29" localSheetId="0">#REF!</definedName>
    <definedName name="FAMERangeMGSVAD30" localSheetId="0">#REF!</definedName>
    <definedName name="FAMERangeMGSVAD31" localSheetId="0">#REF!</definedName>
    <definedName name="FAMERangeMGSVAD32" localSheetId="0">#REF!</definedName>
    <definedName name="FAMERangeMGSVAD33" localSheetId="0">#REF!</definedName>
    <definedName name="FAMERangeMGSVAD34" localSheetId="0">#REF!</definedName>
    <definedName name="FAMERangeMGSVAD35" localSheetId="0">#REF!</definedName>
    <definedName name="FAMERangeMGSVAD36" localSheetId="0">#REF!</definedName>
    <definedName name="FAMERangeMGSVAD38" localSheetId="0">#REF!</definedName>
    <definedName name="FAMERangeMGSVAD5" localSheetId="0">#REF!</definedName>
    <definedName name="FAMERangeMGSVAD6" localSheetId="0">#REF!</definedName>
    <definedName name="FAMERangeMGSVAD7" localSheetId="0">#REF!</definedName>
    <definedName name="FAMERangeMGSVAD8" localSheetId="0">#REF!</definedName>
    <definedName name="FAMERangeMGSVAD9" localSheetId="0">#REF!</definedName>
    <definedName name="summary" localSheetId="0">#REF!</definedName>
    <definedName name="UniqueRange_37" localSheetId="0">#REF!</definedName>
    <definedName name="UniqueRange_38" localSheetId="0">#REF!</definedName>
    <definedName name="UniqueRange_39" localSheetId="0">#REF!</definedName>
    <definedName name="UniqueRange_40" localSheetId="0">#REF!</definedName>
    <definedName name="UniqueRange_41" localSheetId="0">#REF!</definedName>
    <definedName name="UniqueRange_42" localSheetId="0">#REF!</definedName>
    <definedName name="UniqueRange_43" localSheetId="0">#REF!</definedName>
    <definedName name="UniqueRange_44" localSheetId="0">#REF!</definedName>
    <definedName name="UniqueRange_45" localSheetId="0">#REF!</definedName>
    <definedName name="UniqueRange_46" localSheetId="0">#REF!</definedName>
    <definedName name="UniqueRange_47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<sst xmlns="http://schemas.openxmlformats.org/spreadsheetml/2006/main" count="36" uniqueCount="27">
  <si>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市本级2025年10月地方政府债券还本付息计划表</t>
  </si>
  <si>
    <t>单位：元</t>
  </si>
  <si>
    <t>地方政府债券名称</t>
  </si>
  <si>
    <t>月份</t>
  </si>
  <si>
    <t>政府债券金额</t>
  </si>
  <si>
    <t>期限</t>
  </si>
  <si>
    <t>年利率（%）</t>
  </si>
  <si>
    <t>应缴本金</t>
  </si>
  <si>
    <t>应缴利息</t>
  </si>
  <si>
    <t>2015年福建省政府定向承销的置换专项债券（四期）1555024</t>
  </si>
  <si>
    <t>10月</t>
  </si>
  <si>
    <t>2015年福建省政府定向承销的置换一般债券（八期）1555028</t>
  </si>
  <si>
    <t>2018福建省政府一般债券（四期）147857</t>
  </si>
  <si>
    <t>2018福建省政府专项债券（三期）147860</t>
  </si>
  <si>
    <t>2015年福建省政府专项债券（六期）1555030</t>
  </si>
  <si>
    <t>2015年福建省政府一般债券（十六期）1555036</t>
  </si>
  <si>
    <t>2022年福建省收费公路专项债券（四期）——2022年福建省政府专项债券（四十三期）</t>
  </si>
  <si>
    <t>15</t>
  </si>
  <si>
    <t>2.98</t>
  </si>
  <si>
    <t>2022年福建省高质量发展专项债券（八期）——2022年福建省政府专项债券（四十六期）</t>
  </si>
  <si>
    <t>10</t>
  </si>
  <si>
    <t>2.81</t>
  </si>
  <si>
    <t>2022年福建省高质量发展专项债券（十期）——2022年福建省政府专项债券（四十八期）</t>
  </si>
  <si>
    <t>20</t>
  </si>
  <si>
    <t>3.08</t>
  </si>
  <si>
    <t>2024年福建省地方政府再融资专项债券（八期）</t>
  </si>
  <si>
    <t>2.2%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</si>
</sst>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8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6"/>
      <name val="黑体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5&#24180;&#36824;&#26412;&#20184;&#24687;&#35745;&#21010;&#34920;%20-%20&#21253;&#21547;&#19979;&#21322;&#24180;%20%2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再融资原数"/>
      <sheetName val="再融资-实际还本"/>
      <sheetName val="分月本息"/>
      <sheetName val="本金"/>
      <sheetName val="市本级再融资底稿"/>
      <sheetName val="再融资申请表"/>
      <sheetName val="省厅表格"/>
      <sheetName val="附件1 (打印)"/>
      <sheetName val="附件1"/>
      <sheetName val="附件2"/>
      <sheetName val="附件3"/>
      <sheetName val="分月"/>
      <sheetName val="发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13"/>
  <sheetViews>
    <sheetView tabSelected="1" zoomScale="85" zoomScaleNormal="85" workbookViewId="0">
      <pane ySplit="3" topLeftCell="A4" activePane="bottomLeft" state="frozen"/>
      <selection/>
      <selection pane="bottomLeft" activeCell="M239" sqref="M239"/>
    </sheetView>
  </sheetViews>
  <sheetFormatPr defaultColWidth="9" defaultRowHeight="25" customHeight="1" outlineLevelCol="6"/>
  <cols>
    <col min="1" max="1" width="44.125" style="4" customWidth="1"/>
    <col min="2" max="2" width="8.525" style="5" customWidth="1"/>
    <col min="3" max="3" width="20.375" style="6" customWidth="1"/>
    <col min="4" max="4" width="5.43333333333333" style="7" customWidth="1"/>
    <col min="5" max="5" width="6.75833333333333" style="5" customWidth="1"/>
    <col min="6" max="7" width="19.375" style="6" customWidth="1"/>
    <col min="8" max="16384" width="9" style="3"/>
  </cols>
  <sheetData>
    <row r="1" s="1" customFormat="1" ht="20.25" spans="1:7">
      <c r="A1" s="8" t="s">
        <v>0</v>
      </c>
      <c r="B1" s="9"/>
      <c r="C1" s="10"/>
      <c r="D1" s="11"/>
      <c r="E1" s="9"/>
      <c r="F1" s="10"/>
      <c r="G1" s="10"/>
    </row>
    <row r="2" s="1" customFormat="1" ht="24" customHeight="1" spans="1:7">
      <c r="A2" s="4"/>
      <c r="B2" s="5"/>
      <c r="C2" s="12"/>
      <c r="D2" s="7"/>
      <c r="E2" s="5"/>
      <c r="F2" s="12"/>
      <c r="G2" s="13" t="s">
        <v>1</v>
      </c>
    </row>
    <row r="3" s="2" customFormat="1" ht="40" customHeight="1" spans="1:7">
      <c r="A3" s="14" t="s">
        <v>2</v>
      </c>
      <c r="B3" s="14" t="s">
        <v>3</v>
      </c>
      <c r="C3" s="15" t="s">
        <v>4</v>
      </c>
      <c r="D3" s="16" t="s">
        <v>5</v>
      </c>
      <c r="E3" s="14" t="s">
        <v>6</v>
      </c>
      <c r="F3" s="15" t="s">
        <v>7</v>
      </c>
      <c r="G3" s="15" t="s">
        <v>8</v>
      </c>
    </row>
    <row r="4" s="3" customFormat="1" customHeight="1" spans="1:7">
      <c r="A4" s="17" t="s">
        <v>9</v>
      </c>
      <c r="B4" s="18" t="s">
        <v>10</v>
      </c>
      <c r="C4" s="19">
        <f>56950000-52500000</f>
        <v>4450000</v>
      </c>
      <c r="D4" s="20">
        <v>10</v>
      </c>
      <c r="E4" s="21">
        <v>3.67</v>
      </c>
      <c r="F4" s="22">
        <v>4450000</v>
      </c>
      <c r="G4" s="22">
        <f t="shared" ref="G4:G9" si="0">C4*E4/100/2</f>
        <v>81657.5</v>
      </c>
    </row>
    <row r="5" s="3" customFormat="1" customHeight="1" spans="1:7">
      <c r="A5" s="17" t="s">
        <v>11</v>
      </c>
      <c r="B5" s="18" t="s">
        <v>10</v>
      </c>
      <c r="C5" s="22">
        <v>15180000</v>
      </c>
      <c r="D5" s="20">
        <v>10</v>
      </c>
      <c r="E5" s="21">
        <v>3.67</v>
      </c>
      <c r="F5" s="22">
        <v>15180000</v>
      </c>
      <c r="G5" s="22">
        <f t="shared" si="0"/>
        <v>278553</v>
      </c>
    </row>
    <row r="6" s="3" customFormat="1" customHeight="1" spans="1:7">
      <c r="A6" s="17" t="s">
        <v>12</v>
      </c>
      <c r="B6" s="18" t="s">
        <v>10</v>
      </c>
      <c r="C6" s="19">
        <f>45580000-3000000-1500000</f>
        <v>41080000</v>
      </c>
      <c r="D6" s="20">
        <v>10</v>
      </c>
      <c r="E6" s="21">
        <v>3.85</v>
      </c>
      <c r="F6" s="22"/>
      <c r="G6" s="22">
        <f t="shared" si="0"/>
        <v>790790</v>
      </c>
    </row>
    <row r="7" s="3" customFormat="1" customHeight="1" spans="1:7">
      <c r="A7" s="17" t="s">
        <v>13</v>
      </c>
      <c r="B7" s="18" t="s">
        <v>10</v>
      </c>
      <c r="C7" s="22">
        <v>447520000</v>
      </c>
      <c r="D7" s="20">
        <v>10</v>
      </c>
      <c r="E7" s="21">
        <v>3.9</v>
      </c>
      <c r="F7" s="22"/>
      <c r="G7" s="22">
        <f t="shared" si="0"/>
        <v>8726640</v>
      </c>
    </row>
    <row r="8" s="3" customFormat="1" customHeight="1" spans="1:7">
      <c r="A8" s="17" t="s">
        <v>14</v>
      </c>
      <c r="B8" s="18" t="s">
        <v>10</v>
      </c>
      <c r="C8" s="22">
        <v>60000000</v>
      </c>
      <c r="D8" s="20">
        <v>10</v>
      </c>
      <c r="E8" s="21">
        <v>3.25</v>
      </c>
      <c r="F8" s="22">
        <v>60000000</v>
      </c>
      <c r="G8" s="22">
        <f t="shared" si="0"/>
        <v>975000</v>
      </c>
    </row>
    <row r="9" s="3" customFormat="1" customHeight="1" spans="1:7">
      <c r="A9" s="17" t="s">
        <v>15</v>
      </c>
      <c r="B9" s="18" t="s">
        <v>10</v>
      </c>
      <c r="C9" s="19">
        <f>64500000-45000000</f>
        <v>19500000</v>
      </c>
      <c r="D9" s="20">
        <v>10</v>
      </c>
      <c r="E9" s="21">
        <v>3.25</v>
      </c>
      <c r="F9" s="22">
        <v>19500000</v>
      </c>
      <c r="G9" s="22">
        <f t="shared" si="0"/>
        <v>316875</v>
      </c>
    </row>
    <row r="10" s="3" customFormat="1" customHeight="1" spans="1:7">
      <c r="A10" s="17" t="s">
        <v>16</v>
      </c>
      <c r="B10" s="18" t="s">
        <v>10</v>
      </c>
      <c r="C10" s="22">
        <v>100000000</v>
      </c>
      <c r="D10" s="23" t="s">
        <v>17</v>
      </c>
      <c r="E10" s="18" t="s">
        <v>18</v>
      </c>
      <c r="F10" s="22"/>
      <c r="G10" s="22">
        <f>C10*E10/200</f>
        <v>1490000</v>
      </c>
    </row>
    <row r="11" s="3" customFormat="1" customHeight="1" spans="1:7">
      <c r="A11" s="17" t="s">
        <v>19</v>
      </c>
      <c r="B11" s="18" t="s">
        <v>10</v>
      </c>
      <c r="C11" s="22">
        <v>350000000</v>
      </c>
      <c r="D11" s="23" t="s">
        <v>20</v>
      </c>
      <c r="E11" s="18" t="s">
        <v>21</v>
      </c>
      <c r="F11" s="22"/>
      <c r="G11" s="22">
        <f>C11*E11/200</f>
        <v>4917500</v>
      </c>
    </row>
    <row r="12" s="3" customFormat="1" customHeight="1" spans="1:7">
      <c r="A12" s="17" t="s">
        <v>22</v>
      </c>
      <c r="B12" s="18" t="s">
        <v>10</v>
      </c>
      <c r="C12" s="19">
        <f>455000000-200000000</f>
        <v>255000000</v>
      </c>
      <c r="D12" s="23" t="s">
        <v>23</v>
      </c>
      <c r="E12" s="18" t="s">
        <v>24</v>
      </c>
      <c r="F12" s="22"/>
      <c r="G12" s="22">
        <f>C12*E12/200</f>
        <v>3927000</v>
      </c>
    </row>
    <row r="13" s="3" customFormat="1" customHeight="1" spans="1:7">
      <c r="A13" s="24" t="s">
        <v>25</v>
      </c>
      <c r="B13" s="25" t="s">
        <v>10</v>
      </c>
      <c r="C13" s="26">
        <v>41890000</v>
      </c>
      <c r="D13" s="25">
        <v>10</v>
      </c>
      <c r="E13" s="25" t="s">
        <v>26</v>
      </c>
      <c r="F13" s="27"/>
      <c r="G13" s="27">
        <f>C13*E13/2</f>
        <v>460790</v>
      </c>
    </row>
  </sheetData>
  <autoFilter xmlns:etc="http://www.wps.cn/officeDocument/2017/etCustomData" ref="A3:G13" etc:filterBottomFollowUsedRange="0">
    <extLst/>
  </autoFilter>
  <mergeCells count="1">
    <mergeCell ref="A1:G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2025-10-15T02:01:00Z</dcterms:created>
  <dcterms:modified xsi:type="dcterms:W3CDTF">2025-10-15T03:03:07Z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779E66AE51824679988D4AB4EDC84BE2_13</vt:lpwstr>
  </property>
  <property fmtid="{D5CDD505-2E9C-101B-9397-08002B2CF9AE}" pid="3" name="KSOProductBuildVer">
    <vt:lpwstr>2052-12.1.0.23125</vt:lpwstr>
  </property>
</Properties>
</file>