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附件1!$A$3:$P$25</definedName>
    <definedName name="_xlnm.Print_Area" localSheetId="0">附件1!$A$1:$H$25</definedName>
    <definedName name="_xlnm.Print_Titles" localSheetId="0">附件1!$3:$3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</definedNames>
  <calcPr calcId="144525"/>
</workbook>
</file>

<file path=xl/sharedStrings.xml><?xml version="1.0" encoding="utf-8"?>
<sst xmlns="http://schemas.openxmlformats.org/spreadsheetml/2006/main" count="95" uniqueCount="47">
  <si>
    <t>市本级2025年6月份地方政府债券还本付息计划表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</si>
  <si>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</si>
  <si>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</si>
  <si>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</si>
  <si>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</si>
  <si>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</si>
  <si>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</si>
  <si>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</si>
  <si>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</si>
  <si>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</si>
  <si>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2017年福建省政府一般债券（四期）1705156</t>
  </si>
  <si>
    <t>6月</t>
  </si>
  <si>
    <t>1市本级</t>
  </si>
  <si>
    <t>2017年福建省政府专项债券（三期）1705159</t>
  </si>
  <si>
    <t>2017年福建省政府定向承销的置换一般债券（四期）1706147</t>
  </si>
  <si>
    <t>2017年福建省政府定向承销的置换专项债券（三期）1706150</t>
  </si>
  <si>
    <t>2021年福建省政府一般债券（一期）173679，21福建05  新增</t>
  </si>
  <si>
    <t>3.34</t>
  </si>
  <si>
    <t>2021年福建省政府一般债券（二期），173680，21福建06 新增</t>
  </si>
  <si>
    <t>2021年福建省市政和产业园区基础设施专项债券（三期）——2021年福建省政府专项债券（十期），173690，21福建16，新增</t>
  </si>
  <si>
    <t>3.83</t>
  </si>
  <si>
    <t>2021年福建省生态环保水利专项债券（一期）——2021年福建省政府专项债券（十一期），173691，21福建17，新增</t>
  </si>
  <si>
    <t>2021年福建省社会事业专项债券（三期）——2021年福建省政府专项债券（十四期），173694，21福建20，新增</t>
  </si>
  <si>
    <t>2016年福建省政府定向承销的置换一般债券（四期）1606206</t>
  </si>
  <si>
    <t>2016年福建省政府一般债券（四期）1605335</t>
  </si>
  <si>
    <t>2016年福建省政府专项债券（二期）1605337</t>
  </si>
  <si>
    <t>2019年福建省政府一般债券（五期）1905227</t>
  </si>
  <si>
    <t>2022年福建省政府一般债券（三期）</t>
  </si>
  <si>
    <t>2.88</t>
  </si>
  <si>
    <t>2022年福建省政府一般债券（四期）</t>
  </si>
  <si>
    <t>15</t>
  </si>
  <si>
    <t>3.16</t>
  </si>
  <si>
    <t>2022年福建省高质量发展专项债券（五期）——2022年福建省政府专项债券（四十二期）</t>
  </si>
  <si>
    <t>20</t>
  </si>
  <si>
    <t>3.22</t>
  </si>
  <si>
    <t>2022年福建省政府一般债券（二期）</t>
  </si>
  <si>
    <t>2.56</t>
  </si>
  <si>
    <t>2022年福建省地方政府再融资一般债券（二期）</t>
  </si>
  <si>
    <t>10</t>
  </si>
  <si>
    <t>2.92</t>
  </si>
  <si>
    <t>2023年福建省地方政府再融资一般债券 （二期）</t>
  </si>
  <si>
    <t>2.71</t>
  </si>
  <si>
    <t>2023年福建省政府一般债券（二期）</t>
  </si>
  <si>
    <t>2.74</t>
  </si>
  <si>
    <t>2023年福建省高质量发展专项债券（七期）——2023年福建省政府专项债券（九期）</t>
  </si>
  <si>
    <t>2023年福建省高质量发展专项债券（九期）——2023年福建省政府专项债券（十一期）</t>
  </si>
  <si>
    <t>3.01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</si>
</sst>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8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5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54"/>
  <sheetViews>
    <sheetView tabSelected="1" zoomScale="85" zoomScaleNormal="85" workbookViewId="0">
      <pane ySplit="3" topLeftCell="A4" activePane="bottomLeft" state="frozen"/>
      <selection/>
      <selection pane="bottomLeft" activeCell="O12" sqref="O12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20.375" style="7" customWidth="1"/>
    <col min="5" max="5" width="5.43333333333333" style="8" customWidth="1"/>
    <col min="6" max="6" width="6.75833333333333" style="6" customWidth="1"/>
    <col min="7" max="8" width="19.375" style="7" customWidth="1"/>
    <col min="9" max="16371" width="9" style="3"/>
  </cols>
  <sheetData>
    <row r="1" s="1" customFormat="1" ht="20.25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9" t="s">
        <v>12</v>
      </c>
      <c r="D4" s="20">
        <v>36410000</v>
      </c>
      <c r="E4" s="21">
        <v>10</v>
      </c>
      <c r="F4" s="22">
        <v>4.22</v>
      </c>
      <c r="G4" s="20"/>
      <c r="H4" s="20">
        <f>D4*F4/100/2</f>
        <v>768251</v>
      </c>
    </row>
    <row r="5" s="3" customFormat="1" customHeight="1" spans="1:8">
      <c r="A5" s="17" t="s">
        <v>13</v>
      </c>
      <c r="B5" s="18" t="s">
        <v>11</v>
      </c>
      <c r="C5" s="19" t="s">
        <v>12</v>
      </c>
      <c r="D5" s="23">
        <f>380210000-119040000-675000-675000-506250-253125-5625000</f>
        <v>253435625</v>
      </c>
      <c r="E5" s="21">
        <v>10</v>
      </c>
      <c r="F5" s="22">
        <v>4.25</v>
      </c>
      <c r="G5" s="20"/>
      <c r="H5" s="20">
        <v>5385507.03</v>
      </c>
    </row>
    <row r="6" s="3" customFormat="1" customHeight="1" spans="1:8">
      <c r="A6" s="17" t="s">
        <v>14</v>
      </c>
      <c r="B6" s="18" t="s">
        <v>11</v>
      </c>
      <c r="C6" s="19" t="s">
        <v>12</v>
      </c>
      <c r="D6" s="20">
        <v>53430000</v>
      </c>
      <c r="E6" s="21">
        <v>10</v>
      </c>
      <c r="F6" s="22">
        <v>4.17</v>
      </c>
      <c r="G6" s="20"/>
      <c r="H6" s="20">
        <f>D6*F6/100/2</f>
        <v>1114015.5</v>
      </c>
    </row>
    <row r="7" s="3" customFormat="1" customHeight="1" spans="1:8">
      <c r="A7" s="17" t="s">
        <v>15</v>
      </c>
      <c r="B7" s="18" t="s">
        <v>11</v>
      </c>
      <c r="C7" s="19" t="s">
        <v>12</v>
      </c>
      <c r="D7" s="23">
        <f>48950000-1650000-1650000-1237500-618750-13750000</f>
        <v>30043750</v>
      </c>
      <c r="E7" s="21">
        <v>10</v>
      </c>
      <c r="F7" s="22">
        <v>4.17</v>
      </c>
      <c r="G7" s="20"/>
      <c r="H7" s="20">
        <v>626412.19</v>
      </c>
    </row>
    <row r="8" s="4" customFormat="1" customHeight="1" spans="1:8">
      <c r="A8" s="17" t="s">
        <v>16</v>
      </c>
      <c r="B8" s="18" t="s">
        <v>11</v>
      </c>
      <c r="C8" s="19" t="s">
        <v>12</v>
      </c>
      <c r="D8" s="20">
        <v>91970000</v>
      </c>
      <c r="E8" s="24">
        <v>7</v>
      </c>
      <c r="F8" s="18" t="s">
        <v>17</v>
      </c>
      <c r="G8" s="25"/>
      <c r="H8" s="25">
        <f>D8*F8/100</f>
        <v>3071798</v>
      </c>
    </row>
    <row r="9" s="4" customFormat="1" customHeight="1" spans="1:8">
      <c r="A9" s="17" t="s">
        <v>18</v>
      </c>
      <c r="B9" s="18" t="s">
        <v>11</v>
      </c>
      <c r="C9" s="19" t="s">
        <v>12</v>
      </c>
      <c r="D9" s="20">
        <v>61310000</v>
      </c>
      <c r="E9" s="24">
        <v>10</v>
      </c>
      <c r="F9" s="18" t="s">
        <v>17</v>
      </c>
      <c r="G9" s="25"/>
      <c r="H9" s="25">
        <f>D9*F9/200</f>
        <v>1023877</v>
      </c>
    </row>
    <row r="10" s="4" customFormat="1" customHeight="1" spans="1:8">
      <c r="A10" s="17" t="s">
        <v>19</v>
      </c>
      <c r="B10" s="18" t="s">
        <v>11</v>
      </c>
      <c r="C10" s="19" t="s">
        <v>12</v>
      </c>
      <c r="D10" s="23">
        <f>1039640000-1039640000</f>
        <v>0</v>
      </c>
      <c r="E10" s="24">
        <v>20</v>
      </c>
      <c r="F10" s="18" t="s">
        <v>20</v>
      </c>
      <c r="G10" s="25"/>
      <c r="H10" s="25">
        <f>D10*F10/200</f>
        <v>0</v>
      </c>
    </row>
    <row r="11" s="4" customFormat="1" customHeight="1" spans="1:8">
      <c r="A11" s="17" t="s">
        <v>21</v>
      </c>
      <c r="B11" s="18" t="s">
        <v>11</v>
      </c>
      <c r="C11" s="19" t="s">
        <v>12</v>
      </c>
      <c r="D11" s="23">
        <f>110000000-110000000</f>
        <v>0</v>
      </c>
      <c r="E11" s="24">
        <v>20</v>
      </c>
      <c r="F11" s="18" t="s">
        <v>20</v>
      </c>
      <c r="G11" s="25"/>
      <c r="H11" s="25">
        <f>D11*F11/200</f>
        <v>0</v>
      </c>
    </row>
    <row r="12" s="4" customFormat="1" customHeight="1" spans="1:8">
      <c r="A12" s="17" t="s">
        <v>22</v>
      </c>
      <c r="B12" s="18" t="s">
        <v>11</v>
      </c>
      <c r="C12" s="19" t="s">
        <v>12</v>
      </c>
      <c r="D12" s="20">
        <v>200000000</v>
      </c>
      <c r="E12" s="24">
        <v>20</v>
      </c>
      <c r="F12" s="18" t="s">
        <v>20</v>
      </c>
      <c r="G12" s="25"/>
      <c r="H12" s="25">
        <f>D12*F12/200</f>
        <v>3830000</v>
      </c>
    </row>
    <row r="13" s="3" customFormat="1" customHeight="1" spans="1:8">
      <c r="A13" s="17" t="s">
        <v>23</v>
      </c>
      <c r="B13" s="18" t="s">
        <v>11</v>
      </c>
      <c r="C13" s="19" t="s">
        <v>12</v>
      </c>
      <c r="D13" s="20">
        <v>9000000</v>
      </c>
      <c r="E13" s="21">
        <v>10</v>
      </c>
      <c r="F13" s="22">
        <v>3.46</v>
      </c>
      <c r="G13" s="20"/>
      <c r="H13" s="20">
        <f>D13*F13/100/2</f>
        <v>155700</v>
      </c>
    </row>
    <row r="14" s="3" customFormat="1" customHeight="1" spans="1:8">
      <c r="A14" s="17" t="s">
        <v>24</v>
      </c>
      <c r="B14" s="18" t="s">
        <v>11</v>
      </c>
      <c r="C14" s="19" t="s">
        <v>12</v>
      </c>
      <c r="D14" s="20">
        <v>52380000</v>
      </c>
      <c r="E14" s="21">
        <v>10</v>
      </c>
      <c r="F14" s="22">
        <v>3.17</v>
      </c>
      <c r="G14" s="20"/>
      <c r="H14" s="20">
        <f>D14*F14/100/2</f>
        <v>830223</v>
      </c>
    </row>
    <row r="15" s="3" customFormat="1" customHeight="1" spans="1:8">
      <c r="A15" s="17" t="s">
        <v>25</v>
      </c>
      <c r="B15" s="18" t="s">
        <v>11</v>
      </c>
      <c r="C15" s="19" t="s">
        <v>12</v>
      </c>
      <c r="D15" s="20">
        <v>739550000</v>
      </c>
      <c r="E15" s="21">
        <v>10</v>
      </c>
      <c r="F15" s="22">
        <v>3.17</v>
      </c>
      <c r="G15" s="20"/>
      <c r="H15" s="20">
        <f>D15*F15/100/2</f>
        <v>11721867.5</v>
      </c>
    </row>
    <row r="16" s="3" customFormat="1" customHeight="1" spans="1:8">
      <c r="A16" s="26" t="s">
        <v>26</v>
      </c>
      <c r="B16" s="18" t="s">
        <v>11</v>
      </c>
      <c r="C16" s="19" t="s">
        <v>12</v>
      </c>
      <c r="D16" s="20">
        <v>33410000</v>
      </c>
      <c r="E16" s="21">
        <v>30</v>
      </c>
      <c r="F16" s="22">
        <v>4.1</v>
      </c>
      <c r="G16" s="20"/>
      <c r="H16" s="20">
        <f>D16*F16/100/2</f>
        <v>684905</v>
      </c>
    </row>
    <row r="17" s="3" customFormat="1" customHeight="1" spans="1:8">
      <c r="A17" s="17" t="s">
        <v>27</v>
      </c>
      <c r="B17" s="18" t="s">
        <v>11</v>
      </c>
      <c r="C17" s="19" t="s">
        <v>12</v>
      </c>
      <c r="D17" s="20">
        <v>60000000</v>
      </c>
      <c r="E17" s="24">
        <v>7</v>
      </c>
      <c r="F17" s="18" t="s">
        <v>28</v>
      </c>
      <c r="G17" s="20"/>
      <c r="H17" s="20">
        <f>D17*F17/100</f>
        <v>1728000</v>
      </c>
    </row>
    <row r="18" s="3" customFormat="1" customHeight="1" spans="1:8">
      <c r="A18" s="17" t="s">
        <v>29</v>
      </c>
      <c r="B18" s="18" t="s">
        <v>11</v>
      </c>
      <c r="C18" s="19" t="s">
        <v>12</v>
      </c>
      <c r="D18" s="20">
        <v>53000000</v>
      </c>
      <c r="E18" s="24" t="s">
        <v>30</v>
      </c>
      <c r="F18" s="18" t="s">
        <v>31</v>
      </c>
      <c r="G18" s="20"/>
      <c r="H18" s="20">
        <f>D18*F18/200</f>
        <v>837400</v>
      </c>
    </row>
    <row r="19" s="3" customFormat="1" customHeight="1" spans="1:8">
      <c r="A19" s="17" t="s">
        <v>32</v>
      </c>
      <c r="B19" s="18" t="s">
        <v>11</v>
      </c>
      <c r="C19" s="19" t="s">
        <v>12</v>
      </c>
      <c r="D19" s="20">
        <v>2410000000</v>
      </c>
      <c r="E19" s="24" t="s">
        <v>33</v>
      </c>
      <c r="F19" s="18" t="s">
        <v>34</v>
      </c>
      <c r="G19" s="20"/>
      <c r="H19" s="20">
        <f>D19*F19/200</f>
        <v>38801000</v>
      </c>
    </row>
    <row r="20" s="3" customFormat="1" customHeight="1" spans="1:8">
      <c r="A20" s="17" t="s">
        <v>35</v>
      </c>
      <c r="B20" s="18" t="s">
        <v>11</v>
      </c>
      <c r="C20" s="19" t="s">
        <v>12</v>
      </c>
      <c r="D20" s="20">
        <v>20870000</v>
      </c>
      <c r="E20" s="24">
        <v>3</v>
      </c>
      <c r="F20" s="18" t="s">
        <v>36</v>
      </c>
      <c r="G20" s="20">
        <v>20870000</v>
      </c>
      <c r="H20" s="20">
        <f>D20*F20/100</f>
        <v>534272</v>
      </c>
    </row>
    <row r="21" s="3" customFormat="1" customHeight="1" spans="1:8">
      <c r="A21" s="17" t="s">
        <v>37</v>
      </c>
      <c r="B21" s="18" t="s">
        <v>11</v>
      </c>
      <c r="C21" s="19" t="s">
        <v>12</v>
      </c>
      <c r="D21" s="20">
        <v>295760000</v>
      </c>
      <c r="E21" s="24" t="s">
        <v>38</v>
      </c>
      <c r="F21" s="18" t="s">
        <v>39</v>
      </c>
      <c r="G21" s="20"/>
      <c r="H21" s="20">
        <f>D21*F21/200</f>
        <v>4318096</v>
      </c>
    </row>
    <row r="22" s="3" customFormat="1" customHeight="1" spans="1:8">
      <c r="A22" s="17" t="s">
        <v>40</v>
      </c>
      <c r="B22" s="18" t="s">
        <v>11</v>
      </c>
      <c r="C22" s="18" t="s">
        <v>12</v>
      </c>
      <c r="D22" s="25">
        <v>61380000</v>
      </c>
      <c r="E22" s="27">
        <v>7</v>
      </c>
      <c r="F22" s="28" t="s">
        <v>41</v>
      </c>
      <c r="G22" s="29"/>
      <c r="H22" s="29">
        <f>D22*F22/100</f>
        <v>1663398</v>
      </c>
    </row>
    <row r="23" s="3" customFormat="1" customHeight="1" spans="1:8">
      <c r="A23" s="17" t="s">
        <v>42</v>
      </c>
      <c r="B23" s="18" t="s">
        <v>11</v>
      </c>
      <c r="C23" s="18" t="s">
        <v>12</v>
      </c>
      <c r="D23" s="25">
        <v>16910000</v>
      </c>
      <c r="E23" s="27">
        <v>10</v>
      </c>
      <c r="F23" s="28" t="s">
        <v>43</v>
      </c>
      <c r="G23" s="29"/>
      <c r="H23" s="29">
        <f>D23*F23/200</f>
        <v>231667</v>
      </c>
    </row>
    <row r="24" s="3" customFormat="1" customHeight="1" spans="1:8">
      <c r="A24" s="17" t="s">
        <v>44</v>
      </c>
      <c r="B24" s="18" t="s">
        <v>11</v>
      </c>
      <c r="C24" s="18" t="s">
        <v>12</v>
      </c>
      <c r="D24" s="25">
        <v>220000000</v>
      </c>
      <c r="E24" s="27" t="s">
        <v>38</v>
      </c>
      <c r="F24" s="28" t="s">
        <v>43</v>
      </c>
      <c r="G24" s="29"/>
      <c r="H24" s="29">
        <f>D24*F24/200</f>
        <v>3014000</v>
      </c>
    </row>
    <row r="25" s="3" customFormat="1" customHeight="1" spans="1:8">
      <c r="A25" s="17" t="s">
        <v>45</v>
      </c>
      <c r="B25" s="18" t="s">
        <v>11</v>
      </c>
      <c r="C25" s="18" t="s">
        <v>12</v>
      </c>
      <c r="D25" s="25">
        <v>405000000</v>
      </c>
      <c r="E25" s="27" t="s">
        <v>33</v>
      </c>
      <c r="F25" s="28" t="s">
        <v>46</v>
      </c>
      <c r="G25" s="29"/>
      <c r="H25" s="29">
        <f>D25*F25/200</f>
        <v>6095250</v>
      </c>
    </row>
    <row r="26" customHeight="1" spans="6:6">
      <c r="F26" s="30"/>
    </row>
    <row r="27" customHeight="1" spans="6:6">
      <c r="F27" s="30"/>
    </row>
    <row r="28" customHeight="1" spans="6:6">
      <c r="F28" s="30"/>
    </row>
    <row r="29" customHeight="1" spans="6:6">
      <c r="F29" s="30"/>
    </row>
    <row r="30" customHeight="1" spans="6:6">
      <c r="F30" s="30"/>
    </row>
    <row r="31" customHeight="1" spans="6:6">
      <c r="F31" s="30"/>
    </row>
    <row r="32" customHeight="1" spans="6:6">
      <c r="F32" s="30"/>
    </row>
    <row r="33" customHeight="1" spans="6:6">
      <c r="F33" s="30"/>
    </row>
    <row r="34" customHeight="1" spans="6:6">
      <c r="F34" s="30"/>
    </row>
    <row r="35" customHeight="1" spans="6:6">
      <c r="F35" s="30"/>
    </row>
    <row r="36" customHeight="1" spans="6:6">
      <c r="F36" s="30"/>
    </row>
    <row r="37" customHeight="1" spans="6:6">
      <c r="F37" s="30"/>
    </row>
    <row r="38" customHeight="1" spans="6:6">
      <c r="F38" s="30"/>
    </row>
    <row r="39" customHeight="1" spans="6:6">
      <c r="F39" s="30"/>
    </row>
    <row r="40" customHeight="1" spans="6:6">
      <c r="F40" s="30"/>
    </row>
    <row r="41" customHeight="1" spans="6:6">
      <c r="F41" s="30"/>
    </row>
    <row r="42" customHeight="1" spans="6:6">
      <c r="F42" s="30"/>
    </row>
    <row r="43" customHeight="1" spans="6:6">
      <c r="F43" s="30"/>
    </row>
    <row r="44" customHeight="1" spans="6:6">
      <c r="F44" s="30"/>
    </row>
    <row r="45" customHeight="1" spans="6:6">
      <c r="F45" s="30"/>
    </row>
    <row r="46" customHeight="1" spans="6:6">
      <c r="F46" s="30"/>
    </row>
    <row r="47" customHeight="1" spans="6:6">
      <c r="F47" s="30"/>
    </row>
    <row r="48" customHeight="1" spans="6:6">
      <c r="F48" s="30"/>
    </row>
    <row r="49" customHeight="1" spans="6:6">
      <c r="F49" s="30"/>
    </row>
    <row r="50" customHeight="1" spans="6:6">
      <c r="F50" s="30"/>
    </row>
    <row r="51" customHeight="1" spans="6:6">
      <c r="F51" s="30"/>
    </row>
    <row r="52" customHeight="1" spans="6:6">
      <c r="F52" s="30"/>
    </row>
    <row r="53" customHeight="1" spans="6:6">
      <c r="F53" s="30"/>
    </row>
    <row r="54" customHeight="1" spans="6:6">
      <c r="F54" s="30"/>
    </row>
  </sheetData>
  <autoFilter ref="A3:P25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2025-07-17T09:49:00Z</dcterms:created>
  <dcterms:modified xsi:type="dcterms:W3CDTF">2025-07-17T09:54:27Z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