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0" hidden="1">附件1!$A$3:$P$27</definedName>
    <definedName name="_xlnm.Print_Area" localSheetId="0">附件1!$A$1:$H$23</definedName>
    <definedName name="_xlnm.Print_Titles" localSheetId="0">附件1!$3:$3</definedName>
    <definedName name="_Order1" hidden="1">255</definedName>
    <definedName name="_Order2" hidden="1">255</definedName>
    <definedName name="aaaagfdsafsd">#N/A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fafag">#N/A</definedName>
    <definedName name="\q">[1]国家!#REF!</definedName>
    <definedName name="\w">[2]国家!#REF!</definedName>
    <definedName name="\z">[3]中央!#REF!</definedName>
    <definedName name="\zz">[4]中央!#REF!</definedName>
    <definedName name="aaa">[3]中央!#REF!</definedName>
    <definedName name="bizhong">[2]国家!#REF!</definedName>
    <definedName name="Database" hidden="1">[5]PKx!$A$1:$AP$622</definedName>
    <definedName name="dddd">[6]人民银行!#REF!</definedName>
    <definedName name="f">[7]项目类型!$F$3:$F$75</definedName>
    <definedName name="gxxe2003">'[8]P1012001'!$A$6:$E$117</definedName>
    <definedName name="gxxe20032">'[9]P1012001'!$A$6:$E$117</definedName>
    <definedName name="XMFL">[10]项目类型!$F$3:$F$75</definedName>
    <definedName name="XMFL2">[11]项目类型!$F$3:$F$75</definedName>
    <definedName name="XMLX">[12]下拉选项!#REF!</definedName>
    <definedName name="xxxx">[6]人民银行!#REF!</definedName>
    <definedName name="ZCSX">[12]下拉选项!$I$3:$I$14</definedName>
    <definedName name="本年">'[13]1-4余额表'!$L$3</definedName>
    <definedName name="成本差异系数">VLOOKUP([14]公路里程!$C1,[15]差异系数!$A$6:$C$229,3,)</definedName>
    <definedName name="城市维护费">VLOOKUP([14]公路里程!$D1,'[16]2009'!$A$10:$AS$255,40,)</definedName>
    <definedName name="村级支出">VLOOKUP([14]公路里程!$D1,'[17]L24'!$B$7:$Y$4958,9,)</definedName>
    <definedName name="当年">'[18]1-1余额表'!$L$1</definedName>
    <definedName name="地方病防治系数">VLOOKUP([14]公路里程!$C1,[15]data!$C$6:$AR$210,42,)</definedName>
    <definedName name="地区">OFFSET('[18]1-1余额表'!$A$7,,,COUNTA('[18]1-1余额表'!$A:$A)-1)</definedName>
    <definedName name="地区名称">'[19]01北京市'!#REF!</definedName>
    <definedName name="公共安全部门">VLOOKUP([14]公路里程!$D1,'[16]2009'!$A$10:$AS$255,33,)</definedName>
    <definedName name="公司主管部门">[20]有效性列表!$B$2:$B$7</definedName>
    <definedName name="行政部门">VLOOKUP([14]公路里程!$D1,'[16]2009'!$A$10:$AS$255,30,)</definedName>
    <definedName name="行政区划">[20]区划对应表!$A$20:$A$36</definedName>
    <definedName name="行政区划级次">[20]有效性列表!$A$2:$A$6</definedName>
    <definedName name="行政区划名称">[21]区划对应表!$B$1:$B$19</definedName>
    <definedName name="交通费">VLOOKUP([22]经费权重!$B1,[23]分县数据!$A$9:$BA$258,23,)</definedName>
    <definedName name="教育部门">VLOOKUP([14]公路里程!$D1,'[16]2009'!$A$10:$AS$255,34,)</definedName>
    <definedName name="离退休">VLOOKUP([14]公路里程!$D1,[24]Sheet1!$A$3:$J$252,2,)</definedName>
    <definedName name="林业部门">VLOOKUP([14]公路里程!$D1,[24]Sheet1!$A$3:$J$252,6,)</definedName>
    <definedName name="农业部门">VLOOKUP([14]公路里程!$D1,[24]Sheet1!$A$7:$J$252,5,)</definedName>
    <definedName name="平台法人性质">[25]参数表!$D$2:$D$4</definedName>
    <definedName name="其他支出">VLOOKUP([14]公路里程!$D1,'[16]2009'!$A$10:$AS$255,45,)</definedName>
    <definedName name="取暖费">VLOOKUP([22]经费权重!$B1,[23]分县数据!$A$9:$BA$258,21,)</definedName>
    <definedName name="去年">'[13]1-4余额表'!$L$4</definedName>
    <definedName name="全部担保">OFFSET('[18]1-1余额表'!$G$7,,,COUNTA('[18]1-1余额表'!$G:$G)-1)</definedName>
    <definedName name="全部一般">OFFSET('[18]1-1余额表'!$E$7,,,COUNTA('[18]1-1余额表'!$E:$E)-1)</definedName>
    <definedName name="全部余额">OFFSET('[18]1-1余额表'!$C$7,,,COUNTA('[18]1-1余额表'!$C:$C)-1)</definedName>
    <definedName name="全部直接">OFFSET('[18]1-1余额表'!$D$7,,,COUNTA('[18]1-1余额表'!$D:$D)-1)</definedName>
    <definedName name="全部专项">OFFSET('[18]1-1余额表'!$F$7,,,COUNTA('[18]1-1余额表'!$F:$F)-1)</definedName>
    <definedName name="全额差额比例">'[26]C01-1'!#REF!</definedName>
    <definedName name="人员经费">VLOOKUP([22]经费权重!$B1,[23]分县数据!$A$9:$BA$258,4,)+VLOOKUP([22]经费权重!$B1,[23]分县数据!$A$9:$BA$258,39,)</definedName>
    <definedName name="上年">'[13]1-4余额表'!$L$2</definedName>
    <definedName name="社会保障支出">VLOOKUP([14]公路里程!$D1,'[27]2007'!$A$10:$AS$257,29,)</definedName>
    <definedName name="省级担保">OFFSET('[18]2-11担保分级表'!$C$6,,,COUNTA('[18]2-11担保分级表'!$C:$C)-1)</definedName>
    <definedName name="省级一般">OFFSET('[18]2-7一般分级表'!$C$6,,,COUNTA('[18]2-7一般分级表'!$C:$C)-1)</definedName>
    <definedName name="省级余额">OFFSET('[18]2-1余额分级表'!$C$6,,,COUNTA('[18]2-1余额分级表'!$C:$C)-1)</definedName>
    <definedName name="省级直接">OFFSET('[18]2-5直接分级表'!$C$6,,,COUNTA('[18]2-5直接分级表'!$C:$C)-1)</definedName>
    <definedName name="省级专项">OFFSET('[18]2-9专项分级表'!$C$6,,,COUNTA('[18]2-9专项分级表'!$C:$C)-1)</definedName>
    <definedName name="省区">[28]总表!$B$12:$B$47</definedName>
    <definedName name="市级担保">OFFSET('[18]2-11担保分级表'!$E$6,,,COUNTA('[18]2-11担保分级表'!$E:$E)-1)</definedName>
    <definedName name="市级一般">OFFSET('[18]2-7一般分级表'!$E$6,,,COUNTA('[18]2-7一般分级表'!$E:$E)-1)</definedName>
    <definedName name="市级余额">OFFSET('[18]2-1余额分级表'!$E$6,,,COUNTA('[18]2-1余额分级表'!$E:$E)-1)</definedName>
    <definedName name="市级直接">OFFSET('[18]2-5直接分级表'!$E$6,,,COUNTA('[18]2-5直接分级表'!$E:$E)-1)</definedName>
    <definedName name="市级专项">OFFSET('[18]2-9专项分级表'!$E$6,,,COUNTA('[18]2-9专项分级表'!$E:$E)-1)</definedName>
    <definedName name="是否立项">[29]区划对应表!$E$1:$E$2</definedName>
    <definedName name="水利部门">VLOOKUP([14]公路里程!$D1,[24]Sheet1!$A$3:$J$252,7,)</definedName>
    <definedName name="四季度">'[26]C01-1'!#REF!</definedName>
    <definedName name="卫生部门">VLOOKUP([14]公路里程!$D1,'[16]2009'!$A$10:$AS$255,38,)</definedName>
    <definedName name="文体广部门">VLOOKUP([14]公路里程!$D1,'[16]2009'!$A$10:$AS$255,36,)</definedName>
    <definedName name="县级担保">OFFSET('[18]2-11担保分级表'!$G$6,,,COUNTA('[18]2-11担保分级表'!$G:$G)-1)</definedName>
    <definedName name="县级一般">OFFSET('[18]2-7一般分级表'!$G$6,,,COUNTA('[18]2-7一般分级表'!$G:$G)-1)</definedName>
    <definedName name="县级余额">OFFSET('[18]2-1余额分级表'!$G$6,,,COUNTA('[18]2-1余额分级表'!$G:$G)-1)</definedName>
    <definedName name="县级直接">OFFSET('[18]2-5直接分级表'!$G$6,,,COUNTA('[18]2-5直接分级表'!$G:$G)-1)</definedName>
    <definedName name="县级专项">OFFSET('[18]2-9专项分级表'!$G$6,,,COUNTA('[18]2-9专项分级表'!$G:$G)-1)</definedName>
    <definedName name="乡级担保">OFFSET('[18]2-11担保分级表'!$I$6,,,COUNTA('[18]2-11担保分级表'!$I:$I)-1)</definedName>
    <definedName name="乡级一般">OFFSET('[18]2-7一般分级表'!$I$6,,,COUNTA('[18]2-7一般分级表'!$I:$I)-1)</definedName>
    <definedName name="乡级余额">OFFSET('[18]2-1余额分级表'!$I$6,,,COUNTA('[18]2-1余额分级表'!$I:$I)-1)</definedName>
    <definedName name="乡级直接">OFFSET('[18]2-5直接分级表'!$I$6,,,COUNTA('[18]2-5直接分级表'!$I:$I)-1)</definedName>
    <definedName name="乡级专项">OFFSET('[18]2-9专项分级表'!$I$6,,,COUNTA('[18]2-9专项分级表'!$I:$I)-1)</definedName>
    <definedName name="银行贷款所在地">[29]区划对应表!$D$1:$D$202</definedName>
    <definedName name="政策性挂账">OFFSET('[18]1-1余额表'!$H$7,,,COUNTA('[18]1-1余额表'!$H:$H)-1)</definedName>
    <definedName name="总支出">VLOOKUP([22]经费权重!$B1,[23]分县数据!$A$9:$BA$258,3,)</definedName>
    <definedName name="_123">OFFSET(#REF!,,,COUNTA(#REF!)-1)</definedName>
    <definedName name="a">#REF!</definedName>
    <definedName name="aa">#REF!</definedName>
    <definedName name="ABC">#REF!</definedName>
    <definedName name="ABD">#REF!</definedName>
    <definedName name="county">#REF!</definedName>
    <definedName name="data">#REF!</definedName>
    <definedName name="database2">#REF!</definedName>
    <definedName name="database3">#REF!</definedName>
    <definedName name="ddd">#REF!</definedName>
    <definedName name="fjsldkfjsdljflsdkjf">#REF!</definedName>
    <definedName name="hhhh">#REF!</definedName>
    <definedName name="kkkk">#REF!</definedName>
    <definedName name="Print_Area_MI">#REF!</definedName>
    <definedName name="qqqqqqqqqqqqqqqqqqqqqqq">#REF!</definedName>
    <definedName name="sheng">#REF!</definedName>
    <definedName name="北京市行政区划">#REF!</definedName>
    <definedName name="财政供养">#REF!</definedName>
    <definedName name="处室">#REF!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类型">#REF!</definedName>
    <definedName name="区划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  <definedName name="FAMERangeexchebAD12">#REF!</definedName>
    <definedName name="FAMERangeirsAD12">#REF!</definedName>
    <definedName name="FAMERangeMGSV">#REF!</definedName>
    <definedName name="FAMERangeMGSVAB10">#REF!</definedName>
    <definedName name="FAMERangeMGSVAB11">#REF!</definedName>
    <definedName name="FAMERangeMGSVAB12">#REF!</definedName>
    <definedName name="FAMERangeMGSVAB13">#REF!</definedName>
    <definedName name="FAMERangeMGSVAB14">#REF!</definedName>
    <definedName name="FAMERangeMGSVAB15">#REF!</definedName>
    <definedName name="FAMERangeMGSVAB16">#REF!</definedName>
    <definedName name="FAMERangeMGSVAB17">#REF!</definedName>
    <definedName name="FAMERangeMGSVAB18">#REF!</definedName>
    <definedName name="FAMERangeMGSVAB19">#REF!</definedName>
    <definedName name="FAMERangeMGSVAB20">#REF!</definedName>
    <definedName name="FAMERangeMGSVAB21">#REF!</definedName>
    <definedName name="FAMERangeMGSVAB22">#REF!</definedName>
    <definedName name="FAMERangeMGSVAB23">#REF!</definedName>
    <definedName name="FAMERangeMGSVAB24">#REF!</definedName>
    <definedName name="FAMERangeMGSVAB25">#REF!</definedName>
    <definedName name="FAMERangeMGSVAB26">#REF!</definedName>
    <definedName name="FAMERangeMGSVAB27">#REF!</definedName>
    <definedName name="FAMERangeMGSVAB28">#REF!</definedName>
    <definedName name="FAMERangeMGSVAB29">#REF!</definedName>
    <definedName name="FAMERangeMGSVAB30">#REF!</definedName>
    <definedName name="FAMERangeMGSVAB31">#REF!</definedName>
    <definedName name="FAMERangeMGSVAB32">#REF!</definedName>
    <definedName name="FAMERangeMGSVAB33">#REF!</definedName>
    <definedName name="FAMERangeMGSVAB34">#REF!</definedName>
    <definedName name="FAMERangeMGSVAB35">#REF!</definedName>
    <definedName name="FAMERangeMGSVAB36">#REF!</definedName>
    <definedName name="FAMERangeMGSVAB38">#REF!</definedName>
    <definedName name="FAMERangeMGSVAB5">#REF!</definedName>
    <definedName name="FAMERangeMGSVAB6">#REF!</definedName>
    <definedName name="FAMERangeMGSVAB7">#REF!</definedName>
    <definedName name="FAMERangeMGSVAB8">#REF!</definedName>
    <definedName name="FAMERangeMGSVAB9">#REF!</definedName>
    <definedName name="FAMERangeMGSVAC10">#REF!</definedName>
    <definedName name="FAMERangeMGSVAC11">#REF!</definedName>
    <definedName name="FAMERangeMGSVAC12">#REF!</definedName>
    <definedName name="FAMERangeMGSVAC13">#REF!</definedName>
    <definedName name="FAMERangeMGSVAC14">#REF!</definedName>
    <definedName name="FAMERangeMGSVAC15">#REF!</definedName>
    <definedName name="FAMERangeMGSVAC16">#REF!</definedName>
    <definedName name="FAMERangeMGSVAC17">#REF!</definedName>
    <definedName name="FAMERangeMGSVAC18">#REF!</definedName>
    <definedName name="FAMERangeMGSVAC19">#REF!</definedName>
    <definedName name="FAMERangeMGSVAC20">#REF!</definedName>
    <definedName name="FAMERangeMGSVAC21">#REF!</definedName>
    <definedName name="FAMERangeMGSVAC22">#REF!</definedName>
    <definedName name="FAMERangeMGSVAC23">#REF!</definedName>
    <definedName name="FAMERangeMGSVAC24">#REF!</definedName>
    <definedName name="FAMERangeMGSVAC25">#REF!</definedName>
    <definedName name="FAMERangeMGSVAC26">#REF!</definedName>
    <definedName name="FAMERangeMGSVAC27">#REF!</definedName>
    <definedName name="FAMERangeMGSVAC28">#REF!</definedName>
    <definedName name="FAMERangeMGSVAC29">#REF!</definedName>
    <definedName name="FAMERangeMGSVAC30">#REF!</definedName>
    <definedName name="FAMERangeMGSVAC31">#REF!</definedName>
    <definedName name="FAMERangeMGSVAC32">#REF!</definedName>
    <definedName name="FAMERangeMGSVAC33">#REF!</definedName>
    <definedName name="FAMERangeMGSVAC34">#REF!</definedName>
    <definedName name="FAMERangeMGSVAC35">#REF!</definedName>
    <definedName name="FAMERangeMGSVAC36">#REF!</definedName>
    <definedName name="FAMERangeMGSVAC38">#REF!</definedName>
    <definedName name="FAMERangeMGSVAC5">#REF!</definedName>
    <definedName name="FAMERangeMGSVAC6">#REF!</definedName>
    <definedName name="FAMERangeMGSVAC7">#REF!</definedName>
    <definedName name="FAMERangeMGSVAC8">#REF!</definedName>
    <definedName name="FAMERangeMGSVAC9">#REF!</definedName>
    <definedName name="FAMERangeMGSVAD10">#REF!</definedName>
    <definedName name="FAMERangeMGSVAD11">#REF!</definedName>
    <definedName name="FAMERangeMGSVAD12">#REF!</definedName>
    <definedName name="FAMERangeMGSVAD13">#REF!</definedName>
    <definedName name="FAMERangeMGSVAD14">#REF!</definedName>
    <definedName name="FAMERangeMGSVAD15">#REF!</definedName>
    <definedName name="FAMERangeMGSVAD16">#REF!</definedName>
    <definedName name="FAMERangeMGSVAD17">#REF!</definedName>
    <definedName name="FAMERangeMGSVAD18">#REF!</definedName>
    <definedName name="FAMERangeMGSVAD19">#REF!</definedName>
    <definedName name="FAMERangeMGSVAD20">#REF!</definedName>
    <definedName name="FAMERangeMGSVAD21">#REF!</definedName>
    <definedName name="FAMERangeMGSVAD22">#REF!</definedName>
    <definedName name="FAMERangeMGSVAD23">#REF!</definedName>
    <definedName name="FAMERangeMGSVAD24">#REF!</definedName>
    <definedName name="FAMERangeMGSVAD25">#REF!</definedName>
    <definedName name="FAMERangeMGSVAD26">#REF!</definedName>
    <definedName name="FAMERangeMGSVAD27">#REF!</definedName>
    <definedName name="FAMERangeMGSVAD28">#REF!</definedName>
    <definedName name="FAMERangeMGSVAD29">#REF!</definedName>
    <definedName name="FAMERangeMGSVAD30">#REF!</definedName>
    <definedName name="FAMERangeMGSVAD31">#REF!</definedName>
    <definedName name="FAMERangeMGSVAD32">#REF!</definedName>
    <definedName name="FAMERangeMGSVAD33">#REF!</definedName>
    <definedName name="FAMERangeMGSVAD34">#REF!</definedName>
    <definedName name="FAMERangeMGSVAD35">#REF!</definedName>
    <definedName name="FAMERangeMGSVAD36">#REF!</definedName>
    <definedName name="FAMERangeMGSVAD38">#REF!</definedName>
    <definedName name="FAMERangeMGSVAD5">#REF!</definedName>
    <definedName name="FAMERangeMGSVAD6">#REF!</definedName>
    <definedName name="FAMERangeMGSVAD7">#REF!</definedName>
    <definedName name="FAMERangeMGSVAD8">#REF!</definedName>
    <definedName name="FAMERangeMGSVAD9">#REF!</definedName>
    <definedName name="summary">#REF!</definedName>
    <definedName name="UniqueRange_37">#REF!</definedName>
    <definedName name="UniqueRange_38">#REF!</definedName>
    <definedName name="UniqueRange_39">#REF!</definedName>
    <definedName name="UniqueRange_40">#REF!</definedName>
    <definedName name="UniqueRange_41">#REF!</definedName>
    <definedName name="UniqueRange_42">#REF!</definedName>
    <definedName name="UniqueRange_43">#REF!</definedName>
    <definedName name="UniqueRange_44">#REF!</definedName>
    <definedName name="UniqueRange_45">#REF!</definedName>
    <definedName name="UniqueRange_46">#REF!</definedName>
    <definedName name="UniqueRange_47">#REF!</definedName>
  </definedNames>
  <calcPr calcId="144525"/>
</workbook>
</file>

<file path=xl/sharedStrings.xml><?xml version="1.0" encoding="utf-8"?>
<sst xmlns="http://schemas.openxmlformats.org/spreadsheetml/2006/main" count="91" uniqueCount="42">
  <si>
    <t>市本级2025年5月份地方政府债券还本付息计划表</t>
  </si>
  <si>
    <t>单位：元</t>
  </si>
  <si>
    <t>地方政府债券名称</t>
  </si>
  <si>
    <t>月份</t>
  </si>
  <si>
    <t>单位</t>
  </si>
  <si>
    <t>政府债券金额</t>
  </si>
  <si>
    <t>期限</t>
  </si>
  <si>
    <t>年利率（%）</t>
  </si>
  <si>
    <t>应缴本金</t>
  </si>
  <si>
    <t>应缴利息</t>
  </si>
  <si>
    <t>2019年福建省政府一般债券（四期）104597</t>
  </si>
  <si>
    <t>5月</t>
  </si>
  <si>
    <t>1市本级</t>
  </si>
  <si>
    <t>2021年福建省交通基础设施专项债券（五期）——2021年福建省政府专项债券（三十七期），2171233,21福建债49</t>
  </si>
  <si>
    <t>3.55</t>
  </si>
  <si>
    <t>2021年福建省生态环保水利专项债券（七期）——2021年福建省政府专项债券（四十三期）,2171239,21福建债55</t>
  </si>
  <si>
    <t>2020年福建省地方政府再融资一般债券（一期）2005370</t>
  </si>
  <si>
    <t xml:space="preserve">2020年福建省地方政府再融资专项债券（一期）2005371 </t>
  </si>
  <si>
    <t>2015年福建省政府定向承销的置换专项债券（六期）1555038</t>
  </si>
  <si>
    <t>2015年福建省政府定向承销的置换一般债券（十二期）1555042</t>
  </si>
  <si>
    <t xml:space="preserve">2020年福建省政府专项债券（二十期）2005603 </t>
  </si>
  <si>
    <t xml:space="preserve">2020年福建省政府专项债券（二十一期）2005604 </t>
  </si>
  <si>
    <t xml:space="preserve">2020年福建省政府专项债券（二十三期）2005606 </t>
  </si>
  <si>
    <t xml:space="preserve">2020年福建省政府专项债券（二十四期）2005607 </t>
  </si>
  <si>
    <t xml:space="preserve">2020年福建省政府专项债券（二十六期）2005609 </t>
  </si>
  <si>
    <t xml:space="preserve">2020年福建省政府专项债券（二十九期）2005612 </t>
  </si>
  <si>
    <t>2020年福建省政府专项债券（三十期）2005613</t>
  </si>
  <si>
    <t>2021年福建省地方政府再融资一般债券（二期）173658，21福建03，再融资</t>
  </si>
  <si>
    <t>3.29</t>
  </si>
  <si>
    <t>2021年福建省地方政府再融资专项债券（二期）173659，21福建04，再融资</t>
  </si>
  <si>
    <t>2015年福建省政府专项债券（十期）1555044</t>
  </si>
  <si>
    <t>2015年福建省政府一般债券（二十期）1555048</t>
  </si>
  <si>
    <t>2022年福建省地方政府再融资一般债券（一期）</t>
  </si>
  <si>
    <t>2.88</t>
  </si>
  <si>
    <t>2022年福建省地方政府再融资专项债券（一期）</t>
  </si>
  <si>
    <t>2024年福建省地方政府再融资专项债券（三期）</t>
  </si>
  <si>
    <t>2.35%</t>
  </si>
  <si>
    <t>2024年福建省地方政府再融资专项债券（十一期）</t>
  </si>
  <si>
    <t>2.26%</t>
  </si>
  <si>
    <t>2024年福建省地方政府再融资专项债券（十期）</t>
  </si>
  <si>
    <t>2.2%</t>
  </si>
  <si>
    <t>2024年福建省地方政府再融资一般债券（二期）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</si>
</sst>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177" formatCode="0_ "/>
    <numFmt numFmtId="178" formatCode="#,##0.00_ "/>
  </numFmts>
  <fonts count="30">
    <font>
      <sz val="12"/>
      <name val="宋体"/>
      <charset val="134"/>
    </font>
    <font>
      <b/>
      <sz val="10"/>
      <name val="仿宋"/>
      <charset val="134"/>
    </font>
    <font>
      <sz val="9"/>
      <name val="仿宋"/>
      <charset val="134"/>
    </font>
    <font>
      <sz val="11"/>
      <color indexed="8"/>
      <name val="宋体"/>
      <charset val="1"/>
      <scheme val="minor"/>
    </font>
    <font>
      <sz val="9"/>
      <color rgb="FFFF0000"/>
      <name val="仿宋"/>
      <charset val="134"/>
    </font>
    <font>
      <b/>
      <sz val="16"/>
      <name val="黑体"/>
      <charset val="134"/>
    </font>
    <font>
      <sz val="9"/>
      <name val="Arial"/>
      <charset val="134"/>
    </font>
    <font>
      <sz val="10"/>
      <name val="仿宋"/>
      <charset val="134"/>
    </font>
    <font>
      <sz val="10"/>
      <name val="仿宋"/>
      <charset val="1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23" borderId="8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5" borderId="5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4" borderId="4" applyNumberFormat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0" borderId="0"/>
  </cellStyleXfs>
  <cellXfs count="37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right" vertical="center"/>
    </xf>
    <xf numFmtId="178" fontId="7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righ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vertical="center" wrapText="1"/>
    </xf>
    <xf numFmtId="178" fontId="7" fillId="2" borderId="1" xfId="0" applyNumberFormat="1" applyFont="1" applyFill="1" applyBorder="1" applyAlignment="1">
      <alignment horizontal="righ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left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第二批置换债券定向承销统计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09&#22522;&#26412;&#24773;&#20917;&#65288;1026&#25171;&#21360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8468;&#20214;1&#65306;&#20538;&#21153;&#39069;&#24230;&#20998;&#37197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0&#21439;&#32423;&#25104;&#26412;&#24046;&#24322;&#31995;&#25968;(09029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522;&#30784;&#25968;&#25454;&#34920;03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8&#26449;&#3242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07&#24180;&#22320;&#26041;&#25919;&#24220;&#24615;&#20538;&#21153;&#25253;&#34920;&#27719;&#24635;&#65288;20080708&#65289;&#12304;&#23450;&#31295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4&#24180;&#23545;&#36134;&#21333;(20150408&#65289;-&#31532;&#19977;&#27425;&#23545;&#3613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4701;&#36164;&#24179;&#21488;&#20844;&#21496;&#20538;&#21153;&#28165;&#29702;&#26680;&#23454;&#24773;&#20917;&#24405;&#20837;&#34920;&#65288;20100920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104;&#26412;&#24046;&#24322;&#31995;&#25968;03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0998;&#32423;&#23454;&#38469;&#25903;&#20986;&#2596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8&#21160;&#24577;&#26597;&#35810;&#25968;&#2545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8145;&#22323;&#25311;&#25253;&#38134;&#30417;&#20250;&#25919;&#24220;&#24179;&#21488;&#28165;&#29702;&#22522;&#30784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21&#28246;&#21271;&#3046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4635;&#34920;-&#21152;&#35268;&#27169;&#21152;&#25903;&#20986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856;&#26525;&#33457;&#24066;&#24066;&#26412;&#32423;&#36335;&#26725;&#24314;&#35774;&#24320;&#21457;&#26377;&#38480;&#36131;&#20219;&#20844;&#21496;&#20538;&#21153;&#28165;&#29702;&#26680;&#23454;&#24773;&#20917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6797;&#2342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7896;&#27700;&#22235;&#2001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9&#24180;&#22320;&#26041;&#25919;&#24220;&#20877;&#34701;&#36164;&#20538;&#21048;&#38656;&#27714;&#21644;&#21457;&#34892;&#35745;&#21010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XJ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19977;&#26041;&#23545;&#36134;&#21333;%20(version%201)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478;&#24314;&#25237;%20%20&#21452;%20&#23792;&#38544;&#24615;&#20538;&#21153;&#32479;&#35745;&#22871;&#34920;--&#34917;&#39033;&#30446;&#31867;&#2241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8246;&#21335;&#30465;&#38544;&#24615;&#20538;&#21153;&#32479;&#35745;&#22871;&#34920;&#65288;20170829&#65289;&#12304;&#36820;&#20113;&#21335;&#36130;&#25919;&#21381;&#34917;&#25968;&#12305;-&#34917;&#39033;&#30446;&#31867;&#2241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7743;&#33487;&#30465;&#25130;&#33267;2017&#24180;6&#26376;&#26411;&#26377;&#20851;&#24773;&#20917;&#27719;&#24635;&#32479;&#35745;&#34920;(20170829)&#12304;&#36820;&#27743;&#33487;&#36130;&#25919;&#21381;&#34917;&#25968;&#12305;-&#34917;&#39033;&#30446;&#31867;&#22411;&#65288;2017.8.30&#20013;&#21320;&#19978;&#25253;&#65289;&#12304;2&#31295;&#65292;&#25968;&#25454;&#24050;&#20998;&#31867;&#1230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320;&#26041;&#25919;&#24220;&#34701;&#36164;&#24179;&#21488;&#20844;&#21496;&#20538;&#21153;&#31561;&#24773;&#20917;&#34920;&#65288;&#26032;20170729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人民银行"/>
      <sheetName val="P1012001"/>
      <sheetName val="下拉选项"/>
      <sheetName val="Sheet2"/>
      <sheetName val="mmm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债券分配统计（未调整前）"/>
      <sheetName val="分配计算表（非扩权县）"/>
      <sheetName val="分配计算表（扩权县）"/>
      <sheetName val="基础数据汇总表"/>
      <sheetName val="基1项目需求"/>
      <sheetName val="基2举债空间"/>
      <sheetName val="需财政资金偿还债务"/>
      <sheetName val="债务逾期表"/>
      <sheetName val="2010年财力表"/>
      <sheetName val="04-09可用财力"/>
      <sheetName val="融资平台投资需求"/>
      <sheetName val="公路里程"/>
      <sheetName val="基础编码"/>
      <sheetName val="1-4余额表"/>
      <sheetName val="C01-1"/>
      <sheetName val="差异系数"/>
      <sheetName val="data"/>
      <sheetName val="中央"/>
      <sheetName val="P1012001"/>
      <sheetName val="基础数据"/>
      <sheetName val="01北京市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基础数据"/>
      <sheetName val="中央"/>
      <sheetName val="公路里程"/>
      <sheetName val="区划对应表"/>
      <sheetName val="基础编码"/>
      <sheetName val="四月份月报"/>
      <sheetName val="Sheet1"/>
      <sheetName val="1-4余额表"/>
      <sheetName val="P1012001"/>
      <sheetName val="参数表"/>
      <sheetName val="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8"/>
      <sheetName val="第6行"/>
      <sheetName val="动态分析报表"/>
      <sheetName val="区划对应表"/>
      <sheetName val="中央"/>
      <sheetName val="P1012001"/>
      <sheetName val="C01-1"/>
      <sheetName val="Sheet1"/>
      <sheetName val="总表"/>
      <sheetName val="经费权重"/>
      <sheetName val="基础数据"/>
      <sheetName val="参数表"/>
      <sheetName val="国家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9"/>
      <sheetName val="公路里程"/>
      <sheetName val="差异系数"/>
      <sheetName val="data"/>
      <sheetName val="01北京市"/>
      <sheetName val="四月份月报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L24"/>
      <sheetName val="08村级"/>
      <sheetName val="经费权重"/>
      <sheetName val="参数表"/>
      <sheetName val="2009"/>
      <sheetName val="分县数据"/>
      <sheetName val="基础编码"/>
      <sheetName val="公路里程"/>
      <sheetName val="差异系数"/>
      <sheetName val="data"/>
      <sheetName val="区划对应表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逻辑关系图"/>
      <sheetName val="1-1余额表"/>
      <sheetName val="1-2余额结构表"/>
      <sheetName val="1-3余额增长表一"/>
      <sheetName val="1-4余额增长表二"/>
      <sheetName val="1-5余额增长表三"/>
      <sheetName val="1-6余额构成图"/>
      <sheetName val="1-7余额分布图"/>
      <sheetName val="1-8余额人均排序表"/>
      <sheetName val="1-9负债率表"/>
      <sheetName val="财力"/>
      <sheetName val="1-10债务率表"/>
      <sheetName val="2-1余额分级表"/>
      <sheetName val="2-2余额分级图"/>
      <sheetName val="2-3余额分级增长表1"/>
      <sheetName val="2-4余额分级增长表2"/>
      <sheetName val="2-5直接分级表"/>
      <sheetName val="2-6直接分级增长表"/>
      <sheetName val="2-7一般分级表"/>
      <sheetName val="2-8一般分级增长表"/>
      <sheetName val="2-9专项分级表"/>
      <sheetName val="2-10专项分级增长表"/>
      <sheetName val="2-11担保分级表"/>
      <sheetName val="2-12担保分级增长表"/>
      <sheetName val="3-1余额分部门1"/>
      <sheetName val="3-1余额分部门2"/>
      <sheetName val="3-2余额分部门比重1"/>
      <sheetName val="3-2余额分部门比重2"/>
      <sheetName val="3-3直接分部门1"/>
      <sheetName val="3-3直接分部门2"/>
      <sheetName val="3-4直接分部门比重1"/>
      <sheetName val="3-4直接分部门比重2"/>
      <sheetName val="3-5一般分部门1"/>
      <sheetName val="3-5一般分部门2"/>
      <sheetName val="3-6专项分部门1"/>
      <sheetName val="3-6专项分部门2"/>
      <sheetName val="3-7担保分部门1"/>
      <sheetName val="3-7担保分部门2"/>
      <sheetName val="2-13余额分部门增长表1"/>
      <sheetName val="2-14余额分部门增长表2"/>
      <sheetName val="2-15余额分部门增长表3"/>
      <sheetName val="2-16余额分部门增长表4"/>
      <sheetName val="2-17余额分部门增长表5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一般分部门增长表1"/>
      <sheetName val="2-24一般分部门增长表2"/>
      <sheetName val="2-25一般分部门增长表3"/>
      <sheetName val="2-26一般分部门增长表4"/>
      <sheetName val="2-27一般分部门增长表5"/>
      <sheetName val="2-28专项分部门增长表1"/>
      <sheetName val="2-29专项分部门增长表2"/>
      <sheetName val="2-30专项分部门增长表3"/>
      <sheetName val="2-31专项分部门增长表4"/>
      <sheetName val="2-32专项分部门增长表5"/>
      <sheetName val="2-33担保分部门增长表1"/>
      <sheetName val="2-34担保分部门增长表2"/>
      <sheetName val="2-35担保分部门增长表3"/>
      <sheetName val="2-36担保分部门增长表4"/>
      <sheetName val="2-37担保分部门增长表5"/>
      <sheetName val="4-1余额逾期"/>
      <sheetName val="4-2余额vs逾期图"/>
      <sheetName val="4-3余额逾期增长"/>
      <sheetName val="4-4余额逾期分级"/>
      <sheetName val="4-5直接逾期"/>
      <sheetName val="4-6直接逾期分级"/>
      <sheetName val="4-7担保逾期"/>
      <sheetName val="4-8担保逾期分级"/>
      <sheetName val="4-9当年逾期增减"/>
      <sheetName val="5-1余额来源表"/>
      <sheetName val="5-2余额来源比重表"/>
      <sheetName val="5-3余额来源增长表"/>
      <sheetName val="5-4余额来源构成图"/>
      <sheetName val="5-5余额来源情况图"/>
      <sheetName val="6-1当年收支平衡表"/>
      <sheetName val="6-2当年余额变动表"/>
      <sheetName val="6-3当年收入分部门表1"/>
      <sheetName val="6-3当年收入分部门表2"/>
      <sheetName val="6-4当年支出分部门表1"/>
      <sheetName val="6-4当年支出分部门表2"/>
      <sheetName val="6-5当年支出用途1"/>
      <sheetName val="6-5当年支出用途2"/>
      <sheetName val="6-6当年偿本付息表"/>
      <sheetName val="6-7偿还计划"/>
      <sheetName val="〇七年初"/>
      <sheetName val="县级表"/>
      <sheetName val="风险指标"/>
      <sheetName val="2006年末"/>
      <sheetName val="〇六年末整理"/>
      <sheetName val="年末"/>
      <sheetName val="基础表"/>
      <sheetName val="省级"/>
      <sheetName val="市级表"/>
      <sheetName val="编码"/>
      <sheetName val="图数据表"/>
      <sheetName val="差异系数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2014年横排表"/>
      <sheetName val="01北京市"/>
      <sheetName val="02天津市"/>
      <sheetName val="03河北省"/>
      <sheetName val="04山西省"/>
      <sheetName val="05内蒙古"/>
      <sheetName val="06辽宁省"/>
      <sheetName val="06辽宁地区"/>
      <sheetName val="07大连市"/>
      <sheetName val="08吉林省"/>
      <sheetName val="09黑龙江"/>
      <sheetName val="10上海市"/>
      <sheetName val="11江苏省"/>
      <sheetName val="12浙江省"/>
      <sheetName val="12浙江地区"/>
      <sheetName val="13宁波市"/>
      <sheetName val="14安徽省"/>
      <sheetName val="15福建省"/>
      <sheetName val="15福建地区"/>
      <sheetName val="16厦门市"/>
      <sheetName val="17江西省"/>
      <sheetName val="18山东省"/>
      <sheetName val="18山东地区"/>
      <sheetName val="19青岛市"/>
      <sheetName val="20河南省"/>
      <sheetName val="21湖北省"/>
      <sheetName val="22湖南省"/>
      <sheetName val="23广东省"/>
      <sheetName val="23广东地区"/>
      <sheetName val="24深圳市"/>
      <sheetName val="25广西自治区"/>
      <sheetName val="26海南省"/>
      <sheetName val="27重庆市"/>
      <sheetName val="28四川省"/>
      <sheetName val="29贵州省"/>
      <sheetName val="30云南省"/>
      <sheetName val="31西藏自治区"/>
      <sheetName val="32陕西省"/>
      <sheetName val="33甘肃省"/>
      <sheetName val="34青海省"/>
      <sheetName val="35宁夏自治区"/>
      <sheetName val="36新疆自治区"/>
      <sheetName val="2014年平衡"/>
      <sheetName val="2014年补助"/>
      <sheetName val="2014年上解"/>
      <sheetName val="分县数据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区划对应表"/>
      <sheetName val="举借方式"/>
      <sheetName val="银行"/>
      <sheetName val="有效性列表"/>
      <sheetName val="00 目录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8方式--省级"/>
      <sheetName val="09方式--市级"/>
      <sheetName val="10方式--县级"/>
      <sheetName val="07方式--汇总"/>
      <sheetName val="11资产负债--汇总"/>
      <sheetName val="12在建项目--汇总"/>
      <sheetName val="经费权重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P1012001"/>
      <sheetName val="01北京市"/>
      <sheetName val="基础编码"/>
      <sheetName val="C01-1"/>
      <sheetName val="L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  <sheetName val="四月份月报"/>
      <sheetName val="C01-1"/>
      <sheetName val="1-1余额表"/>
      <sheetName val="2-11担保分级表"/>
      <sheetName val="2-7一般分级表"/>
      <sheetName val="2-1余额分级表"/>
      <sheetName val="2-5直接分级表"/>
      <sheetName val="2-9专项分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四月份月报"/>
      <sheetName val="国家"/>
      <sheetName val="P1012001"/>
      <sheetName val="Sheet1"/>
      <sheetName val="有效性列表"/>
      <sheetName val="区划对应表"/>
      <sheetName val="参数表"/>
      <sheetName val="分县数据"/>
      <sheetName val="公路里程"/>
      <sheetName val="人民银行"/>
      <sheetName val="01北京市"/>
      <sheetName val="L24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2007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录入13"/>
      <sheetName val="录入14"/>
      <sheetName val="合计"/>
      <sheetName val="分县数据"/>
      <sheetName val="P1012001"/>
      <sheetName val="区划对应表"/>
      <sheetName val="L24"/>
      <sheetName val="四月份月报"/>
      <sheetName val="经费权重"/>
      <sheetName val="国家"/>
      <sheetName val="总表"/>
      <sheetName val="Sheet1"/>
      <sheetName val="01北京市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有效性列表"/>
      <sheetName val="公路里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L24"/>
      <sheetName val="1-4余额表"/>
      <sheetName val="中央"/>
      <sheetName val="分县数据"/>
      <sheetName val="四月份月报"/>
      <sheetName val="参数表"/>
      <sheetName val="C01-1"/>
      <sheetName val="经费权重"/>
      <sheetName val="国家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  <sheetName val="Sheet1"/>
      <sheetName val="分县数据"/>
      <sheetName val="经费权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  <sheetName val="Define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人民银行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  <sheetName val="_x005f_x0000__x005f_x0000__x005f_x0000__x005f_x0000__x0"/>
      <sheetName val="_x005f_x005f_x005f_x0000__x005f_x005f_x005f_x0000__x005"/>
      <sheetName val="_x005f_x005f_x005f_x005f_x005f_x005f_x005f_x0000__x005f"/>
      <sheetName val="_x005f_x005f_x005f_x005f_x005f_x005f_x005f_x005f_x005f_x005f_"/>
      <sheetName val="_x005f_x005f_x005f_x005f_x005f_x005f_x005f_x005f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需要调整指标"/>
      <sheetName val="发文表数8296"/>
      <sheetName val="发文表数"/>
      <sheetName val="增长率"/>
      <sheetName val="总表"/>
      <sheetName val="标准收入"/>
      <sheetName val="标准支出"/>
      <sheetName val="转移支付系数"/>
      <sheetName val="困难程度系数"/>
      <sheetName val="奖励资金"/>
      <sheetName val="标准支出-对比"/>
      <sheetName val="特殊因素"/>
      <sheetName val="分省"/>
      <sheetName val="总人口人均"/>
      <sheetName val="分年分析"/>
      <sheetName val="2013总表"/>
      <sheetName val="2013收入"/>
      <sheetName val="2013支出"/>
      <sheetName val="少少数民族人口"/>
      <sheetName val="2012年平衡"/>
      <sheetName val="2012年补助"/>
      <sheetName val="2012年上解"/>
      <sheetName val="2012总表"/>
      <sheetName val="2012收入"/>
      <sheetName val="2012支出"/>
      <sheetName val="2010年平衡"/>
      <sheetName val="2010年补助"/>
      <sheetName val="2010年上解"/>
      <sheetName val="2011年平衡"/>
      <sheetName val="2011年补助"/>
      <sheetName val="2011年上解"/>
      <sheetName val="总表1"/>
      <sheetName val="标准支出 (2)"/>
      <sheetName val="2011年标准支出"/>
      <sheetName val="历年增长率"/>
      <sheetName val="困难程度系数 (2)"/>
      <sheetName val="国家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区划对应表"/>
      <sheetName val="举借方式"/>
      <sheetName val="银行"/>
      <sheetName val="有效性列表"/>
      <sheetName val="00 目录"/>
      <sheetName val="封面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7方式--汇总"/>
      <sheetName val="08方式--省级"/>
      <sheetName val="09方式--市级"/>
      <sheetName val="10方式--县级"/>
      <sheetName val="11资产负债--汇总"/>
      <sheetName val="12在建项目--汇总"/>
      <sheetName val="分县数据"/>
      <sheetName val="国家"/>
      <sheetName val="L24"/>
      <sheetName val="总表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7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"/>
      <sheetName val="#REF!"/>
      <sheetName val="_x005f_x0000__x005f_x0000__x005f_x0000__x005f_x0000__x0"/>
      <sheetName val="_x005f_x005f_x005f_x0000__x005f_x005f_x005f_x0000__x005"/>
      <sheetName val="1-4余额表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  <sheetName val="_x005f_x0000__x005f_x0000__x005f_x0000__x005f_x0000__x0"/>
      <sheetName val="_x005f_x005f_x005f_x0000__x005f_x005f_x005f_x0000__x005"/>
      <sheetName val="_x005f_x005f_x005f_x005f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01 汇总表（下发数据内）"/>
      <sheetName val="02 项目统计表（下发数据内）"/>
      <sheetName val="01 汇总表（下发数据外）"/>
      <sheetName val="02 项目统计表（下发数据外）"/>
      <sheetName val="Sheet4"/>
      <sheetName val="基础数据"/>
      <sheetName val="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01北京市"/>
      <sheetName val="P1012001"/>
      <sheetName val="区划对应表"/>
      <sheetName val="XL4Poppy"/>
      <sheetName val="C01-1"/>
      <sheetName val="国家"/>
      <sheetName val=""/>
      <sheetName val="20 运输公司"/>
      <sheetName val="基础数据"/>
      <sheetName val="_x005f_x0000__x005f_x0000__x005f_x0000__x005f_x0000__x0"/>
      <sheetName val="总表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  <sheetName val="_x005f_x0000__x005f_x0000__x005f_x0000__x005f_x0000__x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.2018年地方政府置换债券需求情况统计表"/>
      <sheetName val="DB"/>
      <sheetName val="DB (2)"/>
      <sheetName val="区划对应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表4"/>
      <sheetName val="表5"/>
      <sheetName val="表6"/>
      <sheetName val="项目类型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参数表"/>
      <sheetName val="2002年一般预算收入"/>
      <sheetName val="财政供养人员增幅"/>
      <sheetName val="工商税收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省本级收入预计"/>
      <sheetName val="XL4Poppy"/>
      <sheetName val="DDETABLE "/>
      <sheetName val="#REF"/>
      <sheetName val="01北京市"/>
      <sheetName val="2000地方"/>
      <sheetName val="有效性列表"/>
      <sheetName val="录入表"/>
      <sheetName val="DY-（调整特殊因素）增量对应重点（汇报）"/>
      <sheetName val="mx"/>
      <sheetName val="单位编码"/>
      <sheetName val="差异系数"/>
      <sheetName val="data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Open"/>
      <sheetName val="公检法司编制"/>
      <sheetName val="行政编制"/>
      <sheetName val="人民银行"/>
      <sheetName val="GDP"/>
      <sheetName val="财政部和发改委范围"/>
      <sheetName val="POWER ASSUMPTIONS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1"/>
      <sheetName val="表2"/>
      <sheetName val="表3"/>
      <sheetName val="表4"/>
      <sheetName val="表5"/>
      <sheetName val="表6"/>
      <sheetName val="Sheet1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1 （打印版）"/>
      <sheetName val="表2 （市县打印版）"/>
      <sheetName val="表3（打印版）"/>
      <sheetName val="表4"/>
      <sheetName val="表5"/>
      <sheetName val="表6"/>
      <sheetName val="项目类型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-1.资金来源汇总表"/>
      <sheetName val="1-2.资金投向汇总表"/>
      <sheetName val="1-3.政府承诺偿还的债务余额明细表"/>
      <sheetName val="1-4.政府提供担保的债务余额明细表"/>
      <sheetName val="2-1.政府支出事项总表"/>
      <sheetName val="2-2.政府支出事项对应项目情况"/>
      <sheetName val="2-3.政府支出事项明细表 "/>
      <sheetName val="下拉选项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H56"/>
  <sheetViews>
    <sheetView tabSelected="1" zoomScale="85" zoomScaleNormal="85" workbookViewId="0">
      <pane ySplit="3" topLeftCell="A5" activePane="bottomLeft" state="frozen"/>
      <selection/>
      <selection pane="bottomLeft" activeCell="M11" sqref="M11"/>
    </sheetView>
  </sheetViews>
  <sheetFormatPr defaultColWidth="9" defaultRowHeight="25" customHeight="1" outlineLevelCol="7"/>
  <cols>
    <col min="1" max="1" width="44.125" style="7" customWidth="1"/>
    <col min="2" max="2" width="8.525" style="8" customWidth="1"/>
    <col min="3" max="3" width="8.375" style="8" customWidth="1"/>
    <col min="4" max="4" width="20.375" style="9" customWidth="1"/>
    <col min="5" max="5" width="5.43333333333333" style="10" customWidth="1"/>
    <col min="6" max="6" width="6.75833333333333" style="8" customWidth="1"/>
    <col min="7" max="8" width="19.375" style="9" customWidth="1"/>
    <col min="9" max="16371" width="9" style="3"/>
  </cols>
  <sheetData>
    <row r="1" s="1" customFormat="1" ht="20.25" spans="1:8">
      <c r="A1" s="11" t="s">
        <v>0</v>
      </c>
      <c r="B1" s="11"/>
      <c r="C1" s="11"/>
      <c r="D1" s="12"/>
      <c r="E1" s="13"/>
      <c r="F1" s="11"/>
      <c r="G1" s="12"/>
      <c r="H1" s="12"/>
    </row>
    <row r="2" s="1" customFormat="1" ht="24" customHeight="1" spans="1:8">
      <c r="A2" s="7"/>
      <c r="B2" s="8"/>
      <c r="C2" s="8"/>
      <c r="D2" s="14"/>
      <c r="E2" s="10"/>
      <c r="F2" s="8"/>
      <c r="G2" s="14"/>
      <c r="H2" s="15" t="s">
        <v>1</v>
      </c>
    </row>
    <row r="3" s="2" customFormat="1" ht="40" customHeight="1" spans="1:8">
      <c r="A3" s="16" t="s">
        <v>2</v>
      </c>
      <c r="B3" s="16" t="s">
        <v>3</v>
      </c>
      <c r="C3" s="16" t="s">
        <v>4</v>
      </c>
      <c r="D3" s="17" t="s">
        <v>5</v>
      </c>
      <c r="E3" s="18" t="s">
        <v>6</v>
      </c>
      <c r="F3" s="16" t="s">
        <v>7</v>
      </c>
      <c r="G3" s="17" t="s">
        <v>8</v>
      </c>
      <c r="H3" s="17" t="s">
        <v>9</v>
      </c>
    </row>
    <row r="4" s="3" customFormat="1" customHeight="1" spans="1:8">
      <c r="A4" s="19" t="s">
        <v>10</v>
      </c>
      <c r="B4" s="20" t="s">
        <v>11</v>
      </c>
      <c r="C4" s="21" t="s">
        <v>12</v>
      </c>
      <c r="D4" s="22">
        <f>239870000-35000000</f>
        <v>204870000</v>
      </c>
      <c r="E4" s="23">
        <v>10</v>
      </c>
      <c r="F4" s="24">
        <v>3.63</v>
      </c>
      <c r="G4" s="25"/>
      <c r="H4" s="25">
        <f>D4*F4/100/2</f>
        <v>3718390.5</v>
      </c>
    </row>
    <row r="5" s="4" customFormat="1" customHeight="1" spans="1:8">
      <c r="A5" s="26" t="s">
        <v>13</v>
      </c>
      <c r="B5" s="20" t="s">
        <v>11</v>
      </c>
      <c r="C5" s="21" t="s">
        <v>12</v>
      </c>
      <c r="D5" s="25">
        <v>350000000</v>
      </c>
      <c r="E5" s="27">
        <v>20</v>
      </c>
      <c r="F5" s="20" t="s">
        <v>14</v>
      </c>
      <c r="G5" s="28"/>
      <c r="H5" s="28">
        <f>D5*F5/200</f>
        <v>6212500</v>
      </c>
    </row>
    <row r="6" s="4" customFormat="1" customHeight="1" spans="1:8">
      <c r="A6" s="26" t="s">
        <v>15</v>
      </c>
      <c r="B6" s="20" t="s">
        <v>11</v>
      </c>
      <c r="C6" s="21" t="s">
        <v>12</v>
      </c>
      <c r="D6" s="25">
        <v>987500000</v>
      </c>
      <c r="E6" s="27">
        <v>20</v>
      </c>
      <c r="F6" s="20" t="s">
        <v>14</v>
      </c>
      <c r="G6" s="28"/>
      <c r="H6" s="28">
        <f>D6*F6/200</f>
        <v>17528125</v>
      </c>
    </row>
    <row r="7" s="3" customFormat="1" customHeight="1" spans="1:8">
      <c r="A7" s="26" t="s">
        <v>16</v>
      </c>
      <c r="B7" s="20" t="s">
        <v>11</v>
      </c>
      <c r="C7" s="29" t="s">
        <v>12</v>
      </c>
      <c r="D7" s="25">
        <v>150140000</v>
      </c>
      <c r="E7" s="23">
        <v>10</v>
      </c>
      <c r="F7" s="21">
        <v>2.94</v>
      </c>
      <c r="G7" s="25"/>
      <c r="H7" s="25">
        <f>D7*F7/200</f>
        <v>2207058</v>
      </c>
    </row>
    <row r="8" s="3" customFormat="1" customHeight="1" spans="1:8">
      <c r="A8" s="26" t="s">
        <v>17</v>
      </c>
      <c r="B8" s="20" t="s">
        <v>11</v>
      </c>
      <c r="C8" s="29" t="s">
        <v>12</v>
      </c>
      <c r="D8" s="25">
        <v>7000000</v>
      </c>
      <c r="E8" s="23">
        <v>10</v>
      </c>
      <c r="F8" s="21">
        <v>2.94</v>
      </c>
      <c r="G8" s="25"/>
      <c r="H8" s="25">
        <f>D8*F8/200</f>
        <v>102900</v>
      </c>
    </row>
    <row r="9" s="3" customFormat="1" customHeight="1" spans="1:8">
      <c r="A9" s="26" t="s">
        <v>18</v>
      </c>
      <c r="B9" s="20" t="s">
        <v>11</v>
      </c>
      <c r="C9" s="21" t="s">
        <v>12</v>
      </c>
      <c r="D9" s="25">
        <v>333600000</v>
      </c>
      <c r="E9" s="23">
        <v>10</v>
      </c>
      <c r="F9" s="24">
        <v>3.56</v>
      </c>
      <c r="G9" s="25"/>
      <c r="H9" s="25">
        <f>D9*F9/100/2</f>
        <v>5938080</v>
      </c>
    </row>
    <row r="10" s="3" customFormat="1" customHeight="1" spans="1:8">
      <c r="A10" s="26" t="s">
        <v>19</v>
      </c>
      <c r="B10" s="20" t="s">
        <v>11</v>
      </c>
      <c r="C10" s="21" t="s">
        <v>12</v>
      </c>
      <c r="D10" s="25">
        <v>33000000</v>
      </c>
      <c r="E10" s="23">
        <v>10</v>
      </c>
      <c r="F10" s="24">
        <v>3.56</v>
      </c>
      <c r="G10" s="25"/>
      <c r="H10" s="25">
        <f>D10*F10/100/2</f>
        <v>587400</v>
      </c>
    </row>
    <row r="11" s="3" customFormat="1" customHeight="1" spans="1:8">
      <c r="A11" s="26" t="s">
        <v>20</v>
      </c>
      <c r="B11" s="20" t="s">
        <v>11</v>
      </c>
      <c r="C11" s="29" t="s">
        <v>12</v>
      </c>
      <c r="D11" s="25">
        <v>400000000</v>
      </c>
      <c r="E11" s="23">
        <v>15</v>
      </c>
      <c r="F11" s="21">
        <v>3.45</v>
      </c>
      <c r="G11" s="25"/>
      <c r="H11" s="25">
        <f t="shared" ref="H11:H17" si="0">D11*F11/200</f>
        <v>6900000</v>
      </c>
    </row>
    <row r="12" s="3" customFormat="1" customHeight="1" spans="1:8">
      <c r="A12" s="26" t="s">
        <v>21</v>
      </c>
      <c r="B12" s="20" t="s">
        <v>11</v>
      </c>
      <c r="C12" s="29" t="s">
        <v>12</v>
      </c>
      <c r="D12" s="25">
        <v>13000000</v>
      </c>
      <c r="E12" s="23">
        <v>10</v>
      </c>
      <c r="F12" s="21">
        <v>2.95</v>
      </c>
      <c r="G12" s="25"/>
      <c r="H12" s="25">
        <f t="shared" si="0"/>
        <v>191750</v>
      </c>
    </row>
    <row r="13" s="3" customFormat="1" customHeight="1" spans="1:8">
      <c r="A13" s="26" t="s">
        <v>22</v>
      </c>
      <c r="B13" s="20" t="s">
        <v>11</v>
      </c>
      <c r="C13" s="29" t="s">
        <v>12</v>
      </c>
      <c r="D13" s="22">
        <f>378000000-378000000</f>
        <v>0</v>
      </c>
      <c r="E13" s="23">
        <v>20</v>
      </c>
      <c r="F13" s="21">
        <v>3.57</v>
      </c>
      <c r="G13" s="25"/>
      <c r="H13" s="25">
        <f t="shared" si="0"/>
        <v>0</v>
      </c>
    </row>
    <row r="14" s="3" customFormat="1" customHeight="1" spans="1:8">
      <c r="A14" s="26" t="s">
        <v>23</v>
      </c>
      <c r="B14" s="20" t="s">
        <v>11</v>
      </c>
      <c r="C14" s="29" t="s">
        <v>12</v>
      </c>
      <c r="D14" s="25">
        <v>30000000</v>
      </c>
      <c r="E14" s="23">
        <v>10</v>
      </c>
      <c r="F14" s="21">
        <v>2.95</v>
      </c>
      <c r="G14" s="25"/>
      <c r="H14" s="25">
        <f t="shared" si="0"/>
        <v>442500</v>
      </c>
    </row>
    <row r="15" s="3" customFormat="1" customHeight="1" spans="1:8">
      <c r="A15" s="26" t="s">
        <v>24</v>
      </c>
      <c r="B15" s="20" t="s">
        <v>11</v>
      </c>
      <c r="C15" s="29" t="s">
        <v>12</v>
      </c>
      <c r="D15" s="22">
        <f>110000000-110000000</f>
        <v>0</v>
      </c>
      <c r="E15" s="23">
        <v>20</v>
      </c>
      <c r="F15" s="21">
        <v>3.57</v>
      </c>
      <c r="G15" s="25"/>
      <c r="H15" s="25">
        <f t="shared" si="0"/>
        <v>0</v>
      </c>
    </row>
    <row r="16" s="3" customFormat="1" customHeight="1" spans="1:8">
      <c r="A16" s="26" t="s">
        <v>25</v>
      </c>
      <c r="B16" s="20" t="s">
        <v>11</v>
      </c>
      <c r="C16" s="29" t="s">
        <v>12</v>
      </c>
      <c r="D16" s="25">
        <v>50000000</v>
      </c>
      <c r="E16" s="23">
        <v>15</v>
      </c>
      <c r="F16" s="21">
        <v>3.45</v>
      </c>
      <c r="G16" s="25"/>
      <c r="H16" s="25">
        <f t="shared" si="0"/>
        <v>862500</v>
      </c>
    </row>
    <row r="17" s="3" customFormat="1" customHeight="1" spans="1:8">
      <c r="A17" s="26" t="s">
        <v>26</v>
      </c>
      <c r="B17" s="20" t="s">
        <v>11</v>
      </c>
      <c r="C17" s="29" t="s">
        <v>12</v>
      </c>
      <c r="D17" s="25">
        <v>100000000</v>
      </c>
      <c r="E17" s="23">
        <v>20</v>
      </c>
      <c r="F17" s="21">
        <v>3.57</v>
      </c>
      <c r="G17" s="25"/>
      <c r="H17" s="25">
        <f t="shared" si="0"/>
        <v>1785000</v>
      </c>
    </row>
    <row r="18" s="4" customFormat="1" customHeight="1" spans="1:8">
      <c r="A18" s="26" t="s">
        <v>27</v>
      </c>
      <c r="B18" s="20" t="s">
        <v>11</v>
      </c>
      <c r="C18" s="21" t="s">
        <v>12</v>
      </c>
      <c r="D18" s="25">
        <v>77770000</v>
      </c>
      <c r="E18" s="27">
        <v>7</v>
      </c>
      <c r="F18" s="20" t="s">
        <v>28</v>
      </c>
      <c r="G18" s="28"/>
      <c r="H18" s="28">
        <f>D18*F18/100</f>
        <v>2558633</v>
      </c>
    </row>
    <row r="19" s="4" customFormat="1" customHeight="1" spans="1:8">
      <c r="A19" s="26" t="s">
        <v>29</v>
      </c>
      <c r="B19" s="20" t="s">
        <v>11</v>
      </c>
      <c r="C19" s="21" t="s">
        <v>12</v>
      </c>
      <c r="D19" s="25">
        <v>559000000</v>
      </c>
      <c r="E19" s="27">
        <v>7</v>
      </c>
      <c r="F19" s="20" t="s">
        <v>28</v>
      </c>
      <c r="G19" s="28"/>
      <c r="H19" s="28">
        <f>D19*F19/100</f>
        <v>18391100</v>
      </c>
    </row>
    <row r="20" s="3" customFormat="1" customHeight="1" spans="1:8">
      <c r="A20" s="26" t="s">
        <v>30</v>
      </c>
      <c r="B20" s="20" t="s">
        <v>11</v>
      </c>
      <c r="C20" s="21" t="s">
        <v>12</v>
      </c>
      <c r="D20" s="25">
        <v>560830000</v>
      </c>
      <c r="E20" s="23">
        <v>10</v>
      </c>
      <c r="F20" s="24">
        <v>3.3</v>
      </c>
      <c r="G20" s="25"/>
      <c r="H20" s="25">
        <f>D20*F20/100/2</f>
        <v>9253695</v>
      </c>
    </row>
    <row r="21" s="3" customFormat="1" customHeight="1" spans="1:8">
      <c r="A21" s="26" t="s">
        <v>31</v>
      </c>
      <c r="B21" s="20" t="s">
        <v>11</v>
      </c>
      <c r="C21" s="21" t="s">
        <v>12</v>
      </c>
      <c r="D21" s="25">
        <v>30340000</v>
      </c>
      <c r="E21" s="23">
        <v>10</v>
      </c>
      <c r="F21" s="24">
        <v>3.3</v>
      </c>
      <c r="G21" s="25"/>
      <c r="H21" s="25">
        <f>D21*F21/100/2</f>
        <v>500610</v>
      </c>
    </row>
    <row r="22" s="3" customFormat="1" customHeight="1" spans="1:8">
      <c r="A22" s="26" t="s">
        <v>32</v>
      </c>
      <c r="B22" s="20" t="s">
        <v>11</v>
      </c>
      <c r="C22" s="21" t="s">
        <v>12</v>
      </c>
      <c r="D22" s="25">
        <v>89840000</v>
      </c>
      <c r="E22" s="27">
        <v>7</v>
      </c>
      <c r="F22" s="20" t="s">
        <v>33</v>
      </c>
      <c r="G22" s="25"/>
      <c r="H22" s="25">
        <f>D22*F22/100</f>
        <v>2587392</v>
      </c>
    </row>
    <row r="23" s="3" customFormat="1" customHeight="1" spans="1:8">
      <c r="A23" s="26" t="s">
        <v>34</v>
      </c>
      <c r="B23" s="20" t="s">
        <v>11</v>
      </c>
      <c r="C23" s="21" t="s">
        <v>12</v>
      </c>
      <c r="D23" s="22">
        <f>471770000-27000000-190640000</f>
        <v>254130000</v>
      </c>
      <c r="E23" s="27">
        <v>7</v>
      </c>
      <c r="F23" s="20" t="s">
        <v>33</v>
      </c>
      <c r="G23" s="25"/>
      <c r="H23" s="25">
        <f>D23*F23/100</f>
        <v>7318944</v>
      </c>
    </row>
    <row r="24" s="5" customFormat="1" ht="26" customHeight="1" spans="1:8">
      <c r="A24" s="30" t="s">
        <v>35</v>
      </c>
      <c r="B24" s="20" t="s">
        <v>11</v>
      </c>
      <c r="C24" s="20" t="s">
        <v>12</v>
      </c>
      <c r="D24" s="31">
        <f>319380000-13750000-88700000</f>
        <v>216930000</v>
      </c>
      <c r="E24" s="32">
        <v>10</v>
      </c>
      <c r="F24" s="32" t="s">
        <v>36</v>
      </c>
      <c r="G24" s="33"/>
      <c r="H24" s="33">
        <f>D24*F24/2</f>
        <v>2548927.5</v>
      </c>
    </row>
    <row r="25" s="3" customFormat="1" customHeight="1" spans="1:8">
      <c r="A25" s="34" t="s">
        <v>37</v>
      </c>
      <c r="B25" s="32" t="s">
        <v>11</v>
      </c>
      <c r="C25" s="20" t="s">
        <v>12</v>
      </c>
      <c r="D25" s="28">
        <v>325900000</v>
      </c>
      <c r="E25" s="32">
        <v>30</v>
      </c>
      <c r="F25" s="32" t="s">
        <v>38</v>
      </c>
      <c r="G25" s="33"/>
      <c r="H25" s="33">
        <f>D25*F25/2</f>
        <v>3682670</v>
      </c>
    </row>
    <row r="26" s="3" customFormat="1" customHeight="1" spans="1:8">
      <c r="A26" s="34" t="s">
        <v>39</v>
      </c>
      <c r="B26" s="32" t="s">
        <v>11</v>
      </c>
      <c r="C26" s="20" t="s">
        <v>12</v>
      </c>
      <c r="D26" s="28">
        <v>325890000</v>
      </c>
      <c r="E26" s="32">
        <v>15</v>
      </c>
      <c r="F26" s="32" t="s">
        <v>40</v>
      </c>
      <c r="G26" s="33"/>
      <c r="H26" s="33">
        <f>D26*F26/2</f>
        <v>3584790</v>
      </c>
    </row>
    <row r="27" s="6" customFormat="1" customHeight="1" spans="1:8">
      <c r="A27" s="34" t="s">
        <v>41</v>
      </c>
      <c r="B27" s="32" t="s">
        <v>11</v>
      </c>
      <c r="C27" s="20" t="s">
        <v>12</v>
      </c>
      <c r="D27" s="28">
        <v>89840000</v>
      </c>
      <c r="E27" s="32">
        <v>7</v>
      </c>
      <c r="F27" s="35">
        <v>0.023</v>
      </c>
      <c r="G27" s="33"/>
      <c r="H27" s="33">
        <f>D27*F27</f>
        <v>2066320</v>
      </c>
    </row>
    <row r="28" customHeight="1" spans="6:6">
      <c r="F28" s="36"/>
    </row>
    <row r="29" customHeight="1" spans="6:6">
      <c r="F29" s="36"/>
    </row>
    <row r="30" customHeight="1" spans="6:6">
      <c r="F30" s="36"/>
    </row>
    <row r="31" customHeight="1" spans="6:6">
      <c r="F31" s="36"/>
    </row>
    <row r="32" customHeight="1" spans="6:6">
      <c r="F32" s="36"/>
    </row>
    <row r="33" customHeight="1" spans="6:6">
      <c r="F33" s="36"/>
    </row>
    <row r="34" customHeight="1" spans="6:6">
      <c r="F34" s="36"/>
    </row>
    <row r="35" customHeight="1" spans="6:6">
      <c r="F35" s="36"/>
    </row>
    <row r="36" customHeight="1" spans="6:6">
      <c r="F36" s="36"/>
    </row>
    <row r="37" customHeight="1" spans="6:6">
      <c r="F37" s="36"/>
    </row>
    <row r="38" customHeight="1" spans="6:6">
      <c r="F38" s="36"/>
    </row>
    <row r="39" customHeight="1" spans="6:6">
      <c r="F39" s="36"/>
    </row>
    <row r="40" customHeight="1" spans="6:6">
      <c r="F40" s="36"/>
    </row>
    <row r="41" customHeight="1" spans="6:6">
      <c r="F41" s="36"/>
    </row>
    <row r="42" customHeight="1" spans="6:6">
      <c r="F42" s="36"/>
    </row>
    <row r="43" customHeight="1" spans="6:6">
      <c r="F43" s="36"/>
    </row>
    <row r="44" customHeight="1" spans="6:6">
      <c r="F44" s="36"/>
    </row>
    <row r="45" customHeight="1" spans="6:6">
      <c r="F45" s="36"/>
    </row>
    <row r="46" customHeight="1" spans="6:6">
      <c r="F46" s="36"/>
    </row>
    <row r="47" customHeight="1" spans="6:6">
      <c r="F47" s="36"/>
    </row>
    <row r="48" customHeight="1" spans="6:6">
      <c r="F48" s="36"/>
    </row>
    <row r="49" customHeight="1" spans="6:6">
      <c r="F49" s="36"/>
    </row>
    <row r="50" customHeight="1" spans="6:6">
      <c r="F50" s="36"/>
    </row>
    <row r="51" customHeight="1" spans="6:6">
      <c r="F51" s="36"/>
    </row>
    <row r="52" customHeight="1" spans="6:6">
      <c r="F52" s="36"/>
    </row>
    <row r="53" customHeight="1" spans="6:6">
      <c r="F53" s="36"/>
    </row>
    <row r="54" customHeight="1" spans="6:6">
      <c r="F54" s="36"/>
    </row>
    <row r="55" customHeight="1" spans="6:6">
      <c r="F55" s="36"/>
    </row>
    <row r="56" customHeight="1" spans="6:6">
      <c r="F56" s="36"/>
    </row>
  </sheetData>
  <autoFilter ref="A3:P27">
    <extLst/>
  </autoFilter>
  <mergeCells count="1">
    <mergeCell ref="A1:H1"/>
  </mergeCells>
  <printOptions horizontalCentered="1"/>
  <pageMargins left="0.393055555555556" right="0.2" top="0.238888888888889" bottom="0.279166666666667" header="0.511805555555556" footer="0"/>
  <pageSetup paperSize="9" scale="52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2025-07-17T09:49:00Z</dcterms:created>
  <dcterms:modified xsi:type="dcterms:W3CDTF">2025-07-17T09:53:54Z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