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2022年还本付息" sheetId="1" r:id="rId1"/>
  </sheets>
  <definedNames>
    <definedName name="_xlnm._FilterDatabase" localSheetId="0" hidden="1">'2022年还本付息'!$A$3:$IV$20</definedName>
    <definedName name="_xlnm.Print_Area" localSheetId="0">'2022年还本付息'!$A$1:$H$20</definedName>
    <definedName name="_xlnm.Print_Titles" localSheetId="0">'2022年还本付息'!$3:$3</definedName>
  </definedNames>
  <calcPr calcId="144525"/>
</workbook>
</file>

<file path=xl/sharedStrings.xml><?xml version="1.0" encoding="utf-8"?>
<sst xmlns="http://schemas.openxmlformats.org/spreadsheetml/2006/main" count="59" uniqueCount="32">
  <si>
    <t>市本级2022年4月地方政府债券还本付息情况表</t>
  </si>
  <si>
    <t>单位：元</t>
  </si>
  <si>
    <t>地方政府债券名称</t>
  </si>
  <si>
    <t>单位</t>
  </si>
  <si>
    <t>政府债券金额</t>
  </si>
  <si>
    <t>期限</t>
  </si>
  <si>
    <t>年利率（%）</t>
  </si>
  <si>
    <t>应缴本金</t>
  </si>
  <si>
    <t>应缴利息</t>
  </si>
  <si>
    <t>应缴资金日</t>
  </si>
  <si>
    <t>合计</t>
  </si>
  <si>
    <t>2018福建省政府定向承销的置换一般债券（二期）1806035</t>
  </si>
  <si>
    <t>市本级</t>
  </si>
  <si>
    <t>4月2日</t>
  </si>
  <si>
    <t>2018福建省政府定向承销的置换一般债券（三期）1806036</t>
  </si>
  <si>
    <t>2018福建省政府定向承销的置换一般债券（四期）1806037</t>
  </si>
  <si>
    <t>2018福建省政府定向承销的置换专项债券（一期）1806038</t>
  </si>
  <si>
    <t>2018福建省政府定向承销的置换专项债券（二期）1806039</t>
  </si>
  <si>
    <t>2018福建省政府定向承销的置换专项债券（三期）1806040</t>
  </si>
  <si>
    <t>2015年福建省政府定向承销的置换专项债券（四期）1555024</t>
  </si>
  <si>
    <t>4月8日</t>
  </si>
  <si>
    <t>2015年福建省政府定向承销的置换一般债券（八期）1555028</t>
  </si>
  <si>
    <t>2018福建省政府一般债券（二期）147855</t>
  </si>
  <si>
    <t>4月13日</t>
  </si>
  <si>
    <t>2018福建省政府一般债券（三期）147856</t>
  </si>
  <si>
    <t>2018福建省政府一般债券（四期）147857</t>
  </si>
  <si>
    <t>2018福建省政府专项债券（一期）147858</t>
  </si>
  <si>
    <t>2018福建省政府专项债券（二期）147859</t>
  </si>
  <si>
    <t>2018福建省政府专项债券（三期）147860</t>
  </si>
  <si>
    <t>2015年福建省政府专项债券（六期）1555030</t>
  </si>
  <si>
    <t>4月21日</t>
  </si>
  <si>
    <t>2015年福建省政府一般债券（十六期）1555036</t>
  </si>
</sst>
</file>

<file path=xl/styles.xml><?xml version="1.0" encoding="utf-8"?>
<styleSheet xmlns="http://schemas.openxmlformats.org/spreadsheetml/2006/main">
  <numFmts count="8">
    <numFmt numFmtId="176" formatCode="m&quot;月&quot;d&quot;日&quot;;@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#,##0.00_ "/>
    <numFmt numFmtId="178" formatCode="0.00_ "/>
    <numFmt numFmtId="179" formatCode="#,##0_ "/>
  </numFmts>
  <fonts count="31">
    <font>
      <sz val="12"/>
      <name val="宋体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4"/>
      <name val="方正小标宋简体"/>
      <charset val="134"/>
    </font>
    <font>
      <b/>
      <sz val="10"/>
      <name val="仿宋"/>
      <charset val="134"/>
    </font>
    <font>
      <b/>
      <sz val="16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4" borderId="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23" borderId="9" applyNumberFormat="0" applyFon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9" fillId="19" borderId="11" applyNumberFormat="0" applyAlignment="0" applyProtection="0">
      <alignment vertical="center"/>
    </xf>
    <xf numFmtId="0" fontId="19" fillId="19" borderId="6" applyNumberFormat="0" applyAlignment="0" applyProtection="0">
      <alignment vertical="center"/>
    </xf>
    <xf numFmtId="0" fontId="30" fillId="29" borderId="12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0" borderId="0"/>
  </cellStyleXfs>
  <cellXfs count="3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/>
    </xf>
    <xf numFmtId="176" fontId="1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177" fontId="8" fillId="0" borderId="0" xfId="0" applyNumberFormat="1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vertical="center"/>
    </xf>
    <xf numFmtId="178" fontId="6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right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第二批置换债券定向承销统计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zoomScale="85" zoomScaleNormal="85" zoomScaleSheetLayoutView="60" workbookViewId="0">
      <pane ySplit="3" topLeftCell="A4" activePane="bottomLeft" state="frozen"/>
      <selection/>
      <selection pane="bottomLeft" activeCell="L15" sqref="L15"/>
    </sheetView>
  </sheetViews>
  <sheetFormatPr defaultColWidth="9" defaultRowHeight="14.25" outlineLevelCol="7"/>
  <cols>
    <col min="1" max="1" width="46.625" style="5" customWidth="1"/>
    <col min="2" max="2" width="8.375" style="1" customWidth="1"/>
    <col min="3" max="3" width="14" style="1" customWidth="1"/>
    <col min="4" max="4" width="5.125" style="6" customWidth="1"/>
    <col min="5" max="5" width="12" style="1" customWidth="1"/>
    <col min="6" max="6" width="16" style="7" customWidth="1"/>
    <col min="7" max="7" width="14.875" style="8" customWidth="1"/>
    <col min="8" max="8" width="10.875" style="9" customWidth="1"/>
    <col min="9" max="9" width="19.5583333333333" style="7" customWidth="1"/>
    <col min="10" max="10" width="12.625" style="7" customWidth="1"/>
    <col min="11" max="16384" width="9" style="7"/>
  </cols>
  <sheetData>
    <row r="1" s="1" customFormat="1" ht="29.25" customHeight="1" spans="1:8">
      <c r="A1" s="10" t="s">
        <v>0</v>
      </c>
      <c r="B1" s="10"/>
      <c r="C1" s="10"/>
      <c r="D1" s="10"/>
      <c r="E1" s="10"/>
      <c r="F1" s="10"/>
      <c r="G1" s="10"/>
      <c r="H1" s="10"/>
    </row>
    <row r="2" ht="15.75" customHeight="1" spans="1:8">
      <c r="A2" s="11"/>
      <c r="B2" s="12"/>
      <c r="C2" s="12"/>
      <c r="D2" s="13"/>
      <c r="E2" s="12"/>
      <c r="F2" s="12"/>
      <c r="G2" s="14"/>
      <c r="H2" s="15" t="s">
        <v>1</v>
      </c>
    </row>
    <row r="3" s="2" customFormat="1" ht="24.95" customHeight="1" spans="1:8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7" t="s">
        <v>9</v>
      </c>
    </row>
    <row r="4" s="3" customFormat="1" ht="24.95" customHeight="1" spans="1:8">
      <c r="A4" s="18" t="s">
        <v>10</v>
      </c>
      <c r="B4" s="19"/>
      <c r="C4" s="19"/>
      <c r="D4" s="19"/>
      <c r="E4" s="20"/>
      <c r="F4" s="21">
        <f>SUM(F5:F20)</f>
        <v>0</v>
      </c>
      <c r="G4" s="22">
        <f>SUM(G5:G20)</f>
        <v>90160344</v>
      </c>
      <c r="H4" s="17"/>
    </row>
    <row r="5" s="3" customFormat="1" ht="24.95" customHeight="1" spans="1:8">
      <c r="A5" s="23" t="s">
        <v>11</v>
      </c>
      <c r="B5" s="24" t="s">
        <v>12</v>
      </c>
      <c r="C5" s="25">
        <v>49160000</v>
      </c>
      <c r="D5" s="24">
        <v>5</v>
      </c>
      <c r="E5" s="26">
        <v>4.2</v>
      </c>
      <c r="F5" s="27"/>
      <c r="G5" s="27">
        <f>C5*E5/100</f>
        <v>2064720</v>
      </c>
      <c r="H5" s="28" t="s">
        <v>13</v>
      </c>
    </row>
    <row r="6" s="3" customFormat="1" ht="24.95" customHeight="1" spans="1:8">
      <c r="A6" s="23" t="s">
        <v>14</v>
      </c>
      <c r="B6" s="24" t="s">
        <v>12</v>
      </c>
      <c r="C6" s="25">
        <v>49160000</v>
      </c>
      <c r="D6" s="24">
        <v>7</v>
      </c>
      <c r="E6" s="26">
        <v>4.31</v>
      </c>
      <c r="F6" s="27"/>
      <c r="G6" s="27">
        <f>C6*E6/100</f>
        <v>2118796</v>
      </c>
      <c r="H6" s="28" t="s">
        <v>13</v>
      </c>
    </row>
    <row r="7" s="3" customFormat="1" ht="24.95" customHeight="1" spans="1:8">
      <c r="A7" s="23" t="s">
        <v>15</v>
      </c>
      <c r="B7" s="24" t="s">
        <v>12</v>
      </c>
      <c r="C7" s="25">
        <v>49160000</v>
      </c>
      <c r="D7" s="24">
        <v>10</v>
      </c>
      <c r="E7" s="26">
        <v>4.29</v>
      </c>
      <c r="F7" s="27"/>
      <c r="G7" s="27">
        <f>C7*E7/100/2</f>
        <v>1054482</v>
      </c>
      <c r="H7" s="28" t="s">
        <v>13</v>
      </c>
    </row>
    <row r="8" s="3" customFormat="1" ht="24.95" customHeight="1" spans="1:8">
      <c r="A8" s="23" t="s">
        <v>16</v>
      </c>
      <c r="B8" s="24" t="s">
        <v>12</v>
      </c>
      <c r="C8" s="25">
        <v>284770000</v>
      </c>
      <c r="D8" s="24">
        <v>5</v>
      </c>
      <c r="E8" s="26">
        <v>4.2</v>
      </c>
      <c r="F8" s="27"/>
      <c r="G8" s="27">
        <f>C8*E8/100</f>
        <v>11960340</v>
      </c>
      <c r="H8" s="28" t="s">
        <v>13</v>
      </c>
    </row>
    <row r="9" s="3" customFormat="1" ht="24.95" customHeight="1" spans="1:8">
      <c r="A9" s="23" t="s">
        <v>17</v>
      </c>
      <c r="B9" s="24" t="s">
        <v>12</v>
      </c>
      <c r="C9" s="25">
        <v>142390000</v>
      </c>
      <c r="D9" s="24">
        <v>7</v>
      </c>
      <c r="E9" s="26">
        <v>4.31</v>
      </c>
      <c r="F9" s="27"/>
      <c r="G9" s="27">
        <f>C9*E9/100</f>
        <v>6137009</v>
      </c>
      <c r="H9" s="28" t="s">
        <v>13</v>
      </c>
    </row>
    <row r="10" s="3" customFormat="1" ht="24.95" customHeight="1" spans="1:8">
      <c r="A10" s="23" t="s">
        <v>18</v>
      </c>
      <c r="B10" s="24" t="s">
        <v>12</v>
      </c>
      <c r="C10" s="25">
        <v>142390000</v>
      </c>
      <c r="D10" s="24">
        <v>10</v>
      </c>
      <c r="E10" s="26">
        <v>4.29</v>
      </c>
      <c r="F10" s="27"/>
      <c r="G10" s="27">
        <f>C10*E10/100/2</f>
        <v>3054265.5</v>
      </c>
      <c r="H10" s="28" t="s">
        <v>13</v>
      </c>
    </row>
    <row r="11" s="3" customFormat="1" ht="24.95" customHeight="1" spans="1:8">
      <c r="A11" s="23" t="s">
        <v>19</v>
      </c>
      <c r="B11" s="24" t="s">
        <v>12</v>
      </c>
      <c r="C11" s="25">
        <f>56950000-52500000</f>
        <v>4450000</v>
      </c>
      <c r="D11" s="24">
        <v>10</v>
      </c>
      <c r="E11" s="26">
        <v>3.67</v>
      </c>
      <c r="F11" s="27"/>
      <c r="G11" s="27">
        <f>C11*E11/100/2</f>
        <v>81657.5</v>
      </c>
      <c r="H11" s="29" t="s">
        <v>20</v>
      </c>
    </row>
    <row r="12" s="4" customFormat="1" ht="24.95" customHeight="1" spans="1:8">
      <c r="A12" s="23" t="s">
        <v>21</v>
      </c>
      <c r="B12" s="24" t="s">
        <v>12</v>
      </c>
      <c r="C12" s="25">
        <v>15180000</v>
      </c>
      <c r="D12" s="24">
        <v>10</v>
      </c>
      <c r="E12" s="26">
        <v>3.67</v>
      </c>
      <c r="F12" s="27"/>
      <c r="G12" s="27">
        <f>C12*E12/100/2</f>
        <v>278553</v>
      </c>
      <c r="H12" s="29" t="s">
        <v>20</v>
      </c>
    </row>
    <row r="13" s="3" customFormat="1" ht="24.95" customHeight="1" spans="1:8">
      <c r="A13" s="23" t="s">
        <v>22</v>
      </c>
      <c r="B13" s="24" t="s">
        <v>12</v>
      </c>
      <c r="C13" s="25">
        <f>45580000-3000000-1500000</f>
        <v>41080000</v>
      </c>
      <c r="D13" s="24">
        <v>5</v>
      </c>
      <c r="E13" s="26">
        <v>3.57</v>
      </c>
      <c r="F13" s="27"/>
      <c r="G13" s="27">
        <f>C13*E13/100</f>
        <v>1466556</v>
      </c>
      <c r="H13" s="28" t="s">
        <v>23</v>
      </c>
    </row>
    <row r="14" s="3" customFormat="1" ht="24.95" customHeight="1" spans="1:8">
      <c r="A14" s="23" t="s">
        <v>24</v>
      </c>
      <c r="B14" s="24" t="s">
        <v>12</v>
      </c>
      <c r="C14" s="25">
        <f>45580000-3000000-1500000</f>
        <v>41080000</v>
      </c>
      <c r="D14" s="24">
        <v>7</v>
      </c>
      <c r="E14" s="26">
        <v>3.77</v>
      </c>
      <c r="F14" s="27"/>
      <c r="G14" s="27">
        <f>C14*E14/100</f>
        <v>1548716</v>
      </c>
      <c r="H14" s="28" t="s">
        <v>23</v>
      </c>
    </row>
    <row r="15" s="3" customFormat="1" ht="24.95" customHeight="1" spans="1:8">
      <c r="A15" s="23" t="s">
        <v>25</v>
      </c>
      <c r="B15" s="24" t="s">
        <v>12</v>
      </c>
      <c r="C15" s="25">
        <f>45580000-3000000-1500000</f>
        <v>41080000</v>
      </c>
      <c r="D15" s="24">
        <v>10</v>
      </c>
      <c r="E15" s="26">
        <v>3.85</v>
      </c>
      <c r="F15" s="27"/>
      <c r="G15" s="27">
        <f>C15*E15/100/2</f>
        <v>790790</v>
      </c>
      <c r="H15" s="28" t="s">
        <v>23</v>
      </c>
    </row>
    <row r="16" s="3" customFormat="1" ht="24.95" customHeight="1" spans="1:8">
      <c r="A16" s="23" t="s">
        <v>26</v>
      </c>
      <c r="B16" s="24" t="s">
        <v>12</v>
      </c>
      <c r="C16" s="25">
        <v>895060000</v>
      </c>
      <c r="D16" s="24">
        <v>5</v>
      </c>
      <c r="E16" s="26">
        <v>3.64</v>
      </c>
      <c r="F16" s="27"/>
      <c r="G16" s="27">
        <f>C16*E16/100</f>
        <v>32580184</v>
      </c>
      <c r="H16" s="28" t="s">
        <v>23</v>
      </c>
    </row>
    <row r="17" s="3" customFormat="1" ht="24.95" customHeight="1" spans="1:8">
      <c r="A17" s="23" t="s">
        <v>27</v>
      </c>
      <c r="B17" s="24" t="s">
        <v>12</v>
      </c>
      <c r="C17" s="25">
        <v>447520000</v>
      </c>
      <c r="D17" s="24">
        <v>7</v>
      </c>
      <c r="E17" s="26">
        <v>3.8</v>
      </c>
      <c r="F17" s="27"/>
      <c r="G17" s="27">
        <f>C17*E17/100</f>
        <v>17005760</v>
      </c>
      <c r="H17" s="28" t="s">
        <v>23</v>
      </c>
    </row>
    <row r="18" s="3" customFormat="1" ht="24.95" customHeight="1" spans="1:8">
      <c r="A18" s="23" t="s">
        <v>28</v>
      </c>
      <c r="B18" s="24" t="s">
        <v>12</v>
      </c>
      <c r="C18" s="25">
        <v>447520000</v>
      </c>
      <c r="D18" s="24">
        <v>10</v>
      </c>
      <c r="E18" s="26">
        <v>3.9</v>
      </c>
      <c r="F18" s="27"/>
      <c r="G18" s="27">
        <f>C18*E18/100/2</f>
        <v>8726640</v>
      </c>
      <c r="H18" s="28" t="s">
        <v>23</v>
      </c>
    </row>
    <row r="19" s="3" customFormat="1" ht="24.95" customHeight="1" spans="1:8">
      <c r="A19" s="23" t="s">
        <v>29</v>
      </c>
      <c r="B19" s="24" t="s">
        <v>12</v>
      </c>
      <c r="C19" s="25">
        <v>60000000</v>
      </c>
      <c r="D19" s="24">
        <v>10</v>
      </c>
      <c r="E19" s="26">
        <v>3.25</v>
      </c>
      <c r="F19" s="27"/>
      <c r="G19" s="27">
        <f>C19*E19/100/2</f>
        <v>975000</v>
      </c>
      <c r="H19" s="29" t="s">
        <v>30</v>
      </c>
    </row>
    <row r="20" s="3" customFormat="1" ht="24.95" customHeight="1" spans="1:8">
      <c r="A20" s="23" t="s">
        <v>31</v>
      </c>
      <c r="B20" s="24" t="s">
        <v>12</v>
      </c>
      <c r="C20" s="25">
        <f>64500000-45000000</f>
        <v>19500000</v>
      </c>
      <c r="D20" s="24">
        <v>10</v>
      </c>
      <c r="E20" s="26">
        <v>3.25</v>
      </c>
      <c r="F20" s="27"/>
      <c r="G20" s="27">
        <f>C20*E20/100/2</f>
        <v>316875</v>
      </c>
      <c r="H20" s="29" t="s">
        <v>30</v>
      </c>
    </row>
  </sheetData>
  <autoFilter ref="A3:IV20">
    <extLst/>
  </autoFilter>
  <mergeCells count="2">
    <mergeCell ref="A1:H1"/>
    <mergeCell ref="A4:E4"/>
  </mergeCells>
  <printOptions horizontalCentered="1"/>
  <pageMargins left="0.2" right="0.2" top="0.24" bottom="0.28" header="0.51" footer="0"/>
  <pageSetup paperSize="9" scale="60" fitToHeight="0" orientation="portrait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2022年还本付息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KKKKKE</cp:lastModifiedBy>
  <dcterms:created xsi:type="dcterms:W3CDTF">2022-04-06T08:16:00Z</dcterms:created>
  <dcterms:modified xsi:type="dcterms:W3CDTF">2022-04-06T08:31:41Z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8F6EB38D3A2440D281562063F9A3D2AF</vt:lpwstr>
  </property>
  <property fmtid="{D5CDD505-2E9C-101B-9397-08002B2CF9AE}" pid="3" name="KSOProductBuildVer">
    <vt:lpwstr>2052-11.1.0.11566</vt:lpwstr>
  </property>
</Properties>
</file>