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<sst xmlns="http://schemas.openxmlformats.org/spreadsheetml/2006/main" count="32" uniqueCount="26">
  <si>
    <t>附件</t>
  </si>
  <si>
    <t xml:space="preserve">提前下达2025年村级组织运转保障市级补助资金分配表 </t>
  </si>
  <si>
    <t>2024年  12月  10日</t>
  </si>
  <si>
    <t>单位：万元</t>
  </si>
  <si>
    <t>县（区）名称</t>
  </si>
  <si>
    <t>应配套补助2013年村级组织运转标准经费基数部分（莆市财预【2013】87号）</t>
  </si>
  <si>
    <t>应配套补助2014年提高村级组织运转经费部分（莆委办【2014】33号）</t>
  </si>
  <si>
    <t>应配套补助2018年提高村级组织运转经费部分（莆委办【2018】3号）</t>
  </si>
  <si>
    <t>2025年村级组织运转保障市级补助资金</t>
  </si>
  <si>
    <t>小计</t>
  </si>
  <si>
    <t>村（居）干部报酬经费</t>
  </si>
  <si>
    <t>村（居）干部组织运转经费</t>
  </si>
  <si>
    <t>提高标准每村提高5万元，市县（区）应分担比例（市县3：7，市区2：8）</t>
  </si>
  <si>
    <t>村（社区）个数小计</t>
  </si>
  <si>
    <t>3000人以下村（社区）个数</t>
  </si>
  <si>
    <t>3001-5000人村（社区）个数</t>
  </si>
  <si>
    <t>5001人以上村（社区）个数</t>
  </si>
  <si>
    <t>提高标准每村提高3万元，市县（区）应分担比例（市县4：6，市区2：8）</t>
  </si>
  <si>
    <t>仙游县</t>
  </si>
  <si>
    <t>荔城区</t>
  </si>
  <si>
    <t>城厢区</t>
  </si>
  <si>
    <t>涵江区</t>
  </si>
  <si>
    <t>秀屿区</t>
  </si>
  <si>
    <t>北岸</t>
  </si>
  <si>
    <t>湄洲岛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</si>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</sst>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24"/>
      <color theme="1"/>
      <name val="方正小标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31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zoomScale="88" zoomScaleNormal="88" workbookViewId="0">
      <selection activeCell="J20" sqref="J20"/>
    </sheetView>
  </sheetViews>
  <sheetFormatPr defaultColWidth="8.89166666666667" defaultRowHeight="13.5"/>
  <cols>
    <col min="1" max="1" width="10.35" style="2" customWidth="1"/>
    <col min="2" max="2" width="10.225" style="2" customWidth="1"/>
    <col min="3" max="4" width="11.4833333333333" style="2" customWidth="1"/>
    <col min="5" max="5" width="10.225" style="2" customWidth="1"/>
    <col min="6" max="10" width="11.4833333333333" style="2" customWidth="1"/>
    <col min="11" max="11" width="10.3416666666667" style="2" customWidth="1"/>
    <col min="12" max="16" width="11.4833333333333" style="2" customWidth="1"/>
    <col min="17" max="17" width="10.85" style="2" customWidth="1"/>
    <col min="18" max="16384" width="8.89166666666667" style="2"/>
  </cols>
  <sheetData>
    <row r="1" ht="29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9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31" customHeight="1" spans="1:1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8" t="s">
        <v>3</v>
      </c>
      <c r="Q3" s="3"/>
    </row>
    <row r="4" s="1" customFormat="1" ht="72" customHeight="1" spans="1:17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7"/>
      <c r="I4" s="7"/>
      <c r="J4" s="7"/>
      <c r="K4" s="7" t="s">
        <v>7</v>
      </c>
      <c r="L4" s="7"/>
      <c r="M4" s="7"/>
      <c r="N4" s="7"/>
      <c r="O4" s="7"/>
      <c r="P4" s="7"/>
      <c r="Q4" s="7" t="s">
        <v>8</v>
      </c>
    </row>
    <row r="5" s="1" customFormat="1" ht="132" customHeight="1" spans="1:17">
      <c r="A5" s="7"/>
      <c r="B5" s="7" t="s">
        <v>9</v>
      </c>
      <c r="C5" s="7" t="s">
        <v>10</v>
      </c>
      <c r="D5" s="7" t="s">
        <v>11</v>
      </c>
      <c r="E5" s="7" t="s">
        <v>9</v>
      </c>
      <c r="F5" s="7" t="s">
        <v>12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9</v>
      </c>
      <c r="L5" s="7" t="s">
        <v>17</v>
      </c>
      <c r="M5" s="7" t="s">
        <v>13</v>
      </c>
      <c r="N5" s="7" t="s">
        <v>14</v>
      </c>
      <c r="O5" s="7" t="s">
        <v>15</v>
      </c>
      <c r="P5" s="7" t="s">
        <v>16</v>
      </c>
      <c r="Q5" s="7"/>
    </row>
    <row r="6" ht="23" customHeight="1" spans="1:17">
      <c r="A6" s="7" t="s">
        <v>18</v>
      </c>
      <c r="B6" s="7">
        <f>C6+D6</f>
        <v>476</v>
      </c>
      <c r="C6" s="7">
        <v>380</v>
      </c>
      <c r="D6" s="7">
        <v>96</v>
      </c>
      <c r="E6" s="7">
        <f>F6*G6</f>
        <v>487.5</v>
      </c>
      <c r="F6" s="7">
        <v>1.5</v>
      </c>
      <c r="G6" s="7">
        <f t="shared" ref="G6:G12" si="0">H6+I6+J6</f>
        <v>325</v>
      </c>
      <c r="H6" s="7">
        <v>144</v>
      </c>
      <c r="I6" s="7">
        <v>105</v>
      </c>
      <c r="J6" s="7">
        <v>76</v>
      </c>
      <c r="K6" s="7">
        <v>389</v>
      </c>
      <c r="L6" s="7">
        <v>1.2</v>
      </c>
      <c r="M6" s="7">
        <f>N6+O6+P6</f>
        <v>325</v>
      </c>
      <c r="N6" s="7">
        <v>144</v>
      </c>
      <c r="O6" s="7">
        <v>105</v>
      </c>
      <c r="P6" s="7">
        <v>76</v>
      </c>
      <c r="Q6" s="9">
        <f>B6+E6+K6</f>
        <v>1352.5</v>
      </c>
    </row>
    <row r="7" ht="23" customHeight="1" spans="1:17">
      <c r="A7" s="7" t="s">
        <v>19</v>
      </c>
      <c r="B7" s="7">
        <f t="shared" ref="B7:B12" si="1">C7+D7</f>
        <v>186</v>
      </c>
      <c r="C7" s="7">
        <v>197.5</v>
      </c>
      <c r="D7" s="7">
        <v>-11.5</v>
      </c>
      <c r="E7" s="7">
        <f t="shared" ref="E7:E12" si="2">F7*G7</f>
        <v>130</v>
      </c>
      <c r="F7" s="7">
        <v>1</v>
      </c>
      <c r="G7" s="7">
        <f t="shared" si="0"/>
        <v>130</v>
      </c>
      <c r="H7" s="7">
        <v>45</v>
      </c>
      <c r="I7" s="7">
        <v>51</v>
      </c>
      <c r="J7" s="7">
        <v>34</v>
      </c>
      <c r="K7" s="7">
        <f t="shared" ref="K7:K12" si="3">L7*M7</f>
        <v>78</v>
      </c>
      <c r="L7" s="7">
        <v>0.6</v>
      </c>
      <c r="M7" s="7">
        <f t="shared" ref="M7:M12" si="4">N7+O7+P7</f>
        <v>130</v>
      </c>
      <c r="N7" s="7">
        <v>45</v>
      </c>
      <c r="O7" s="7">
        <v>51</v>
      </c>
      <c r="P7" s="7">
        <v>34</v>
      </c>
      <c r="Q7" s="9">
        <f t="shared" ref="Q7:Q12" si="5">B7+E7+K7</f>
        <v>394</v>
      </c>
    </row>
    <row r="8" ht="23" customHeight="1" spans="1:17">
      <c r="A8" s="7" t="s">
        <v>20</v>
      </c>
      <c r="B8" s="7">
        <f t="shared" si="1"/>
        <v>213</v>
      </c>
      <c r="C8" s="7">
        <v>199.5</v>
      </c>
      <c r="D8" s="7">
        <v>13.5</v>
      </c>
      <c r="E8" s="7">
        <f t="shared" si="2"/>
        <v>122</v>
      </c>
      <c r="F8" s="7">
        <v>1</v>
      </c>
      <c r="G8" s="7">
        <f t="shared" si="0"/>
        <v>122</v>
      </c>
      <c r="H8" s="7">
        <v>75</v>
      </c>
      <c r="I8" s="7">
        <v>27</v>
      </c>
      <c r="J8" s="7">
        <v>20</v>
      </c>
      <c r="K8" s="7">
        <f t="shared" si="3"/>
        <v>73.2</v>
      </c>
      <c r="L8" s="7">
        <v>0.6</v>
      </c>
      <c r="M8" s="7">
        <f t="shared" si="4"/>
        <v>122</v>
      </c>
      <c r="N8" s="7">
        <v>75</v>
      </c>
      <c r="O8" s="7">
        <v>27</v>
      </c>
      <c r="P8" s="7">
        <v>20</v>
      </c>
      <c r="Q8" s="9">
        <f t="shared" si="5"/>
        <v>408.2</v>
      </c>
    </row>
    <row r="9" ht="23" customHeight="1" spans="1:17">
      <c r="A9" s="7" t="s">
        <v>21</v>
      </c>
      <c r="B9" s="7">
        <f t="shared" si="1"/>
        <v>306</v>
      </c>
      <c r="C9" s="7">
        <v>252</v>
      </c>
      <c r="D9" s="7">
        <v>54</v>
      </c>
      <c r="E9" s="7">
        <f t="shared" si="2"/>
        <v>199</v>
      </c>
      <c r="F9" s="7">
        <v>1</v>
      </c>
      <c r="G9" s="7">
        <f t="shared" si="0"/>
        <v>199</v>
      </c>
      <c r="H9" s="7">
        <v>155</v>
      </c>
      <c r="I9" s="7">
        <v>31</v>
      </c>
      <c r="J9" s="7">
        <v>13</v>
      </c>
      <c r="K9" s="7">
        <f t="shared" si="3"/>
        <v>119.4</v>
      </c>
      <c r="L9" s="7">
        <v>0.6</v>
      </c>
      <c r="M9" s="7">
        <f t="shared" si="4"/>
        <v>199</v>
      </c>
      <c r="N9" s="7">
        <v>155</v>
      </c>
      <c r="O9" s="7">
        <v>31</v>
      </c>
      <c r="P9" s="7">
        <v>13</v>
      </c>
      <c r="Q9" s="9">
        <f t="shared" si="5"/>
        <v>624.4</v>
      </c>
    </row>
    <row r="10" ht="23" customHeight="1" spans="1:17">
      <c r="A10" s="7" t="s">
        <v>22</v>
      </c>
      <c r="B10" s="7">
        <f t="shared" si="1"/>
        <v>202.5</v>
      </c>
      <c r="C10" s="7">
        <v>251</v>
      </c>
      <c r="D10" s="7">
        <v>-48.5</v>
      </c>
      <c r="E10" s="7">
        <f t="shared" si="2"/>
        <v>148</v>
      </c>
      <c r="F10" s="7">
        <v>1</v>
      </c>
      <c r="G10" s="7">
        <f t="shared" si="0"/>
        <v>148</v>
      </c>
      <c r="H10" s="7">
        <v>27</v>
      </c>
      <c r="I10" s="7">
        <v>52</v>
      </c>
      <c r="J10" s="7">
        <v>69</v>
      </c>
      <c r="K10" s="7">
        <f t="shared" si="3"/>
        <v>88.8</v>
      </c>
      <c r="L10" s="7">
        <v>0.6</v>
      </c>
      <c r="M10" s="7">
        <f t="shared" si="4"/>
        <v>148</v>
      </c>
      <c r="N10" s="7">
        <v>27</v>
      </c>
      <c r="O10" s="7">
        <v>52</v>
      </c>
      <c r="P10" s="7">
        <v>69</v>
      </c>
      <c r="Q10" s="9">
        <f t="shared" si="5"/>
        <v>439.3</v>
      </c>
    </row>
    <row r="11" ht="23" customHeight="1" spans="1:17">
      <c r="A11" s="7" t="s">
        <v>23</v>
      </c>
      <c r="B11" s="7">
        <f t="shared" si="1"/>
        <v>23.5</v>
      </c>
      <c r="C11" s="7">
        <v>59</v>
      </c>
      <c r="D11" s="7">
        <v>-35.5</v>
      </c>
      <c r="E11" s="7">
        <f t="shared" si="2"/>
        <v>38</v>
      </c>
      <c r="F11" s="7">
        <v>1</v>
      </c>
      <c r="G11" s="7">
        <f t="shared" si="0"/>
        <v>38</v>
      </c>
      <c r="H11" s="7">
        <v>8</v>
      </c>
      <c r="I11" s="7">
        <v>14</v>
      </c>
      <c r="J11" s="7">
        <v>16</v>
      </c>
      <c r="K11" s="7">
        <f t="shared" si="3"/>
        <v>22.8</v>
      </c>
      <c r="L11" s="7">
        <v>0.6</v>
      </c>
      <c r="M11" s="7">
        <f t="shared" si="4"/>
        <v>38</v>
      </c>
      <c r="N11" s="7">
        <v>8</v>
      </c>
      <c r="O11" s="7">
        <v>14</v>
      </c>
      <c r="P11" s="7">
        <v>16</v>
      </c>
      <c r="Q11" s="9">
        <f t="shared" si="5"/>
        <v>84.3</v>
      </c>
    </row>
    <row r="12" ht="23" customHeight="1" spans="1:17">
      <c r="A12" s="7" t="s">
        <v>24</v>
      </c>
      <c r="B12" s="7">
        <f t="shared" si="1"/>
        <v>21.5</v>
      </c>
      <c r="C12" s="7">
        <v>14.5</v>
      </c>
      <c r="D12" s="7">
        <v>7</v>
      </c>
      <c r="E12" s="7">
        <f t="shared" si="2"/>
        <v>11</v>
      </c>
      <c r="F12" s="7">
        <v>1</v>
      </c>
      <c r="G12" s="7">
        <f t="shared" si="0"/>
        <v>11</v>
      </c>
      <c r="H12" s="7">
        <v>0</v>
      </c>
      <c r="I12" s="7">
        <v>8</v>
      </c>
      <c r="J12" s="7">
        <v>3</v>
      </c>
      <c r="K12" s="7">
        <f t="shared" si="3"/>
        <v>6.6</v>
      </c>
      <c r="L12" s="7">
        <v>0.6</v>
      </c>
      <c r="M12" s="7">
        <f t="shared" si="4"/>
        <v>11</v>
      </c>
      <c r="N12" s="7">
        <v>0</v>
      </c>
      <c r="O12" s="7">
        <v>8</v>
      </c>
      <c r="P12" s="7">
        <v>3</v>
      </c>
      <c r="Q12" s="9">
        <f t="shared" si="5"/>
        <v>39.1</v>
      </c>
    </row>
    <row r="13" ht="23" customHeight="1" spans="1:17">
      <c r="A13" s="7" t="s">
        <v>25</v>
      </c>
      <c r="B13" s="7">
        <f>SUM(B6:B12)</f>
        <v>1428.5</v>
      </c>
      <c r="C13" s="7">
        <f>SUM(C6:C12)</f>
        <v>1353.5</v>
      </c>
      <c r="D13" s="7">
        <f>SUM(D6:D12)</f>
        <v>75</v>
      </c>
      <c r="E13" s="7">
        <f>SUM(E6:E12)</f>
        <v>1135.5</v>
      </c>
      <c r="F13" s="7"/>
      <c r="G13" s="7"/>
      <c r="H13" s="7"/>
      <c r="I13" s="7"/>
      <c r="J13" s="7"/>
      <c r="K13" s="7">
        <f>SUM(K6:K12)</f>
        <v>777.8</v>
      </c>
      <c r="L13" s="7"/>
      <c r="M13" s="7"/>
      <c r="N13" s="7"/>
      <c r="O13" s="7"/>
      <c r="P13" s="7"/>
      <c r="Q13" s="9">
        <f>SUM(Q6:Q12)</f>
        <v>3341.8</v>
      </c>
    </row>
  </sheetData>
  <mergeCells count="8">
    <mergeCell ref="A2:Q2"/>
    <mergeCell ref="A3:O3"/>
    <mergeCell ref="P3:Q3"/>
    <mergeCell ref="B4:D4"/>
    <mergeCell ref="E4:J4"/>
    <mergeCell ref="K4:P4"/>
    <mergeCell ref="A4:A5"/>
    <mergeCell ref="Q4:Q5"/>
  </mergeCells>
  <pageMargins left="0.393055555555556" right="0.313888888888889" top="1" bottom="0.55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张云霞</dc:creator>
  <cp:lastModifiedBy>pc</cp:lastModifiedBy>
  <dcterms:created xsi:type="dcterms:W3CDTF">2020-11-30T18:52:00Z</dcterms:created>
  <dcterms:modified xsi:type="dcterms:W3CDTF">2024-12-12T09:54:54Z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CE5343293A7A716E9AA26965578E7DD3</vt:lpwstr>
  </property>
</Properties>
</file>