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900"/>
  </bookViews>
  <sheets>
    <sheet name="附件" sheetId="1" r:id="rId1"/>
  </sheets>
  <calcPr calcId="144525" concurrentCalc="0"/>
</workbook>
</file>

<file path=xl/sharedStrings.xml><?xml version="1.0" encoding="utf-8"?>
<sst xmlns="http://schemas.openxmlformats.org/spreadsheetml/2006/main" count="18">
  <si>
    <t>附件：</t>
  </si>
  <si>
    <t>市直学校义务教育补助直达资金安排表</t>
  </si>
  <si>
    <t>学校</t>
  </si>
  <si>
    <t>学生数（人）</t>
  </si>
  <si>
    <t>标准      （元/生.年）</t>
  </si>
  <si>
    <t>2021学年应下达资金（万元）</t>
  </si>
  <si>
    <t>2020学年结算资金（万元）</t>
  </si>
  <si>
    <t>本次下达直达资金（万元）</t>
  </si>
  <si>
    <t>其中：</t>
  </si>
  <si>
    <t>备注</t>
  </si>
  <si>
    <t>中央</t>
  </si>
  <si>
    <t>省级</t>
  </si>
  <si>
    <t>合  计</t>
  </si>
  <si>
    <t>莆田市实验小学</t>
  </si>
  <si>
    <t>莆田市第二实验小学</t>
  </si>
  <si>
    <t>莆田擢英中学</t>
  </si>
  <si>
    <t>补助资金由市教育局通过国库集中支付系统拨付学校。</t>
  </si>
  <si>
    <t>莆田哲理中学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</si>
</sst>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.00_ "/>
    <numFmt numFmtId="177" formatCode="#,##0_ "/>
    <numFmt numFmtId="41" formatCode="_ * #,##0_ ;_ * \-#,##0_ ;_ * &quot;-&quot;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</font>
    <font>
      <b/>
      <sz val="18"/>
      <color indexed="62"/>
      <name val="宋体"/>
      <charset val="134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i/>
      <sz val="11"/>
      <color indexed="23"/>
      <name val="宋体"/>
      <charset val="0"/>
    </font>
    <font>
      <u/>
      <sz val="11"/>
      <color indexed="12"/>
      <name val="宋体"/>
      <charset val="0"/>
    </font>
    <font>
      <sz val="11"/>
      <color indexed="62"/>
      <name val="宋体"/>
      <charset val="0"/>
    </font>
    <font>
      <sz val="11"/>
      <color indexed="17"/>
      <name val="宋体"/>
      <charset val="0"/>
    </font>
    <font>
      <b/>
      <sz val="11"/>
      <color indexed="62"/>
      <name val="宋体"/>
      <charset val="134"/>
    </font>
    <font>
      <sz val="11"/>
      <color indexed="60"/>
      <name val="宋体"/>
      <charset val="0"/>
    </font>
    <font>
      <sz val="11"/>
      <color indexed="52"/>
      <name val="宋体"/>
      <charset val="0"/>
    </font>
    <font>
      <b/>
      <sz val="13"/>
      <color indexed="62"/>
      <name val="宋体"/>
      <charset val="134"/>
    </font>
    <font>
      <u/>
      <sz val="11"/>
      <color indexed="20"/>
      <name val="宋体"/>
      <charset val="0"/>
    </font>
    <font>
      <b/>
      <sz val="11"/>
      <color indexed="52"/>
      <name val="宋体"/>
      <charset val="0"/>
    </font>
    <font>
      <b/>
      <sz val="11"/>
      <color indexed="8"/>
      <name val="宋体"/>
      <charset val="0"/>
    </font>
    <font>
      <b/>
      <sz val="11"/>
      <color indexed="63"/>
      <name val="宋体"/>
      <charset val="0"/>
    </font>
    <font>
      <sz val="11"/>
      <color indexed="10"/>
      <name val="宋体"/>
      <charset val="0"/>
    </font>
    <font>
      <b/>
      <sz val="11"/>
      <color indexed="9"/>
      <name val="宋体"/>
      <charset val="0"/>
    </font>
    <font>
      <b/>
      <sz val="15"/>
      <color indexed="62"/>
      <name val="宋体"/>
      <charset val="134"/>
    </font>
    <font>
      <sz val="12"/>
      <color indexed="8"/>
      <name val="宋体"/>
      <charset val="134"/>
    </font>
    <font>
      <sz val="14"/>
      <color indexed="8"/>
      <name val="方正小标宋简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" fillId="3" borderId="6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7" fillId="11" borderId="13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9" fillId="0" borderId="0" xfId="0" applyFont="1" applyAlignment="1">
      <alignment vertical="center" wrapText="1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left" vertical="center" wrapText="1"/>
    </xf>
    <xf numFmtId="0" fontId="21" fillId="0" borderId="3" xfId="0" applyFont="1" applyFill="1" applyBorder="1" applyAlignment="1">
      <alignment horizontal="left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 wrapText="1"/>
    </xf>
    <xf numFmtId="177" fontId="21" fillId="0" borderId="5" xfId="0" applyNumberFormat="1" applyFont="1" applyFill="1" applyBorder="1" applyAlignment="1">
      <alignment horizontal="center" vertical="center"/>
    </xf>
    <xf numFmtId="176" fontId="21" fillId="0" borderId="5" xfId="0" applyNumberFormat="1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left" vertical="center" wrapText="1"/>
    </xf>
    <xf numFmtId="0" fontId="23" fillId="0" borderId="1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0" fillId="0" borderId="5" xfId="0" applyBorder="1">
      <alignment vertical="center"/>
    </xf>
    <xf numFmtId="0" fontId="23" fillId="0" borderId="5" xfId="0" applyFont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23" fillId="0" borderId="1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千位分隔[0]" xfId="3" builtinId="6"/>
    <cellStyle name="强调文字颜色 4" xfId="4"/>
    <cellStyle name="百分比" xfId="5" builtinId="5"/>
    <cellStyle name="货币[0]" xfId="6" builtinId="7"/>
    <cellStyle name="标题" xfId="7"/>
    <cellStyle name="输入" xfId="8"/>
    <cellStyle name="20% - 强调文字颜色 3" xfId="9"/>
    <cellStyle name="40% - 强调文字颜色 3" xfId="10"/>
    <cellStyle name="差" xfId="11"/>
    <cellStyle name="60% - 强调文字颜色 3" xfId="12"/>
    <cellStyle name="超链接" xfId="13" builtinId="8"/>
    <cellStyle name="已访问的超链接" xfId="14" builtinId="9"/>
    <cellStyle name="注释" xfId="15"/>
    <cellStyle name="60% - 强调文字颜色 2" xfId="16"/>
    <cellStyle name="标题 4" xfId="17"/>
    <cellStyle name="警告文本" xfId="18"/>
    <cellStyle name="解释性文本" xfId="19"/>
    <cellStyle name="标题 1" xfId="20"/>
    <cellStyle name="标题 2" xfId="21"/>
    <cellStyle name="60% - 强调文字颜色 1" xfId="22"/>
    <cellStyle name="标题 3" xfId="23"/>
    <cellStyle name="60% - 强调文字颜色 4" xfId="24"/>
    <cellStyle name="输出" xfId="25"/>
    <cellStyle name="计算" xfId="26"/>
    <cellStyle name="检查单元格" xfId="27"/>
    <cellStyle name="20% - 强调文字颜色 6" xfId="28"/>
    <cellStyle name="强调文字颜色 2" xfId="29"/>
    <cellStyle name="链接单元格" xfId="30"/>
    <cellStyle name="汇总" xfId="31"/>
    <cellStyle name="好" xfId="32"/>
    <cellStyle name="适中" xfId="33"/>
    <cellStyle name="20% - 强调文字颜色 5" xfId="34"/>
    <cellStyle name="强调文字颜色 1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9"/>
  <sheetViews>
    <sheetView tabSelected="1" workbookViewId="0">
      <selection activeCell="O6" sqref="O6"/>
    </sheetView>
  </sheetViews>
  <sheetFormatPr defaultColWidth="9" defaultRowHeight="14.4"/>
  <cols>
    <col min="1" max="1" width="18.4444444444444" style="1" customWidth="1"/>
    <col min="2" max="2" width="9.5" customWidth="1"/>
    <col min="3" max="3" width="9.88888888888889" customWidth="1"/>
    <col min="4" max="4" width="10.5555555555556" customWidth="1"/>
    <col min="5" max="6" width="9.33333333333333" customWidth="1"/>
    <col min="7" max="7" width="9.75" customWidth="1"/>
    <col min="8" max="8" width="9.5" customWidth="1"/>
    <col min="9" max="9" width="10" customWidth="1"/>
  </cols>
  <sheetData>
    <row r="1" ht="15" customHeight="1" spans="1:1">
      <c r="A1" s="2" t="s">
        <v>0</v>
      </c>
    </row>
    <row r="2" ht="28" customHeight="1" spans="1:9">
      <c r="A2" s="3" t="s">
        <v>1</v>
      </c>
      <c r="B2" s="4"/>
      <c r="C2" s="4"/>
      <c r="D2" s="4"/>
      <c r="E2" s="4"/>
      <c r="F2" s="4"/>
      <c r="G2" s="4"/>
      <c r="H2" s="4"/>
      <c r="I2" s="4"/>
    </row>
    <row r="3" ht="30" customHeight="1" spans="1:9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  <c r="H3" s="7"/>
      <c r="I3" s="14" t="s">
        <v>9</v>
      </c>
    </row>
    <row r="4" ht="30" customHeight="1" spans="1:9">
      <c r="A4" s="8"/>
      <c r="B4" s="8"/>
      <c r="C4" s="8"/>
      <c r="D4" s="8"/>
      <c r="E4" s="8"/>
      <c r="F4" s="8"/>
      <c r="G4" s="9" t="s">
        <v>10</v>
      </c>
      <c r="H4" s="9" t="s">
        <v>11</v>
      </c>
      <c r="I4" s="15"/>
    </row>
    <row r="5" ht="36" customHeight="1" spans="1:9">
      <c r="A5" s="10" t="s">
        <v>12</v>
      </c>
      <c r="B5" s="11">
        <f t="shared" ref="B5:H5" si="0">SUM(B6:B9)</f>
        <v>12645</v>
      </c>
      <c r="C5" s="12"/>
      <c r="D5" s="12">
        <f t="shared" ref="D5:H5" si="1">SUM(D6:D9)</f>
        <v>1099.035</v>
      </c>
      <c r="E5" s="12">
        <f>SUM(E6:E9)</f>
        <v>24.03</v>
      </c>
      <c r="F5" s="12">
        <f>SUM(F6:F9)</f>
        <v>971</v>
      </c>
      <c r="G5" s="12">
        <f>SUM(G6:G9)</f>
        <v>794</v>
      </c>
      <c r="H5" s="12">
        <f>SUM(H6:H9)</f>
        <v>177</v>
      </c>
      <c r="I5" s="16"/>
    </row>
    <row r="6" ht="48" customHeight="1" spans="1:9">
      <c r="A6" s="13" t="s">
        <v>13</v>
      </c>
      <c r="B6" s="11">
        <v>3020</v>
      </c>
      <c r="C6" s="12">
        <v>750</v>
      </c>
      <c r="D6" s="12">
        <f>B6*C6/10000</f>
        <v>226.5</v>
      </c>
      <c r="E6" s="12"/>
      <c r="F6" s="12">
        <f>G6+H6</f>
        <v>74.43</v>
      </c>
      <c r="G6" s="12">
        <v>0</v>
      </c>
      <c r="H6" s="12">
        <v>74.43</v>
      </c>
      <c r="I6" s="17"/>
    </row>
    <row r="7" ht="48" customHeight="1" spans="1:9">
      <c r="A7" s="13" t="s">
        <v>14</v>
      </c>
      <c r="B7" s="11">
        <v>2092</v>
      </c>
      <c r="C7" s="12">
        <v>750</v>
      </c>
      <c r="D7" s="12">
        <f t="shared" ref="D6:D9" si="2">B7*C7/10000</f>
        <v>156.9</v>
      </c>
      <c r="E7" s="12"/>
      <c r="F7" s="12">
        <f t="shared" ref="F6:F9" si="3">G7+H7</f>
        <v>156.9</v>
      </c>
      <c r="G7" s="12">
        <f>ROUND(D7+E7,2)-102.57</f>
        <v>54.33</v>
      </c>
      <c r="H7" s="12">
        <f>D7-G7</f>
        <v>102.57</v>
      </c>
      <c r="I7" s="18"/>
    </row>
    <row r="8" ht="48" customHeight="1" spans="1:9">
      <c r="A8" s="13" t="s">
        <v>15</v>
      </c>
      <c r="B8" s="11">
        <v>3797</v>
      </c>
      <c r="C8" s="12">
        <v>950</v>
      </c>
      <c r="D8" s="12">
        <f>B8*C8/10000</f>
        <v>360.715</v>
      </c>
      <c r="E8" s="12">
        <v>12.03</v>
      </c>
      <c r="F8" s="12">
        <f>G8+H8</f>
        <v>372.75</v>
      </c>
      <c r="G8" s="12">
        <f>ROUND(D8+E8,2)</f>
        <v>372.75</v>
      </c>
      <c r="H8" s="12">
        <v>0</v>
      </c>
      <c r="I8" s="19" t="s">
        <v>16</v>
      </c>
    </row>
    <row r="9" ht="48" customHeight="1" spans="1:9">
      <c r="A9" s="13" t="s">
        <v>17</v>
      </c>
      <c r="B9" s="11">
        <v>3736</v>
      </c>
      <c r="C9" s="12">
        <v>950</v>
      </c>
      <c r="D9" s="12">
        <f>B9*C9/10000</f>
        <v>354.92</v>
      </c>
      <c r="E9" s="12">
        <v>12</v>
      </c>
      <c r="F9" s="12">
        <f>G9+H9</f>
        <v>366.92</v>
      </c>
      <c r="G9" s="12">
        <f>ROUND(D9+E9,2)</f>
        <v>366.92</v>
      </c>
      <c r="H9" s="12">
        <v>0</v>
      </c>
      <c r="I9" s="20"/>
    </row>
  </sheetData>
  <mergeCells count="10">
    <mergeCell ref="A2:I2"/>
    <mergeCell ref="G3:H3"/>
    <mergeCell ref="A3:A4"/>
    <mergeCell ref="B3:B4"/>
    <mergeCell ref="C3:C4"/>
    <mergeCell ref="D3:D4"/>
    <mergeCell ref="E3:E4"/>
    <mergeCell ref="F3:F4"/>
    <mergeCell ref="I3:I4"/>
    <mergeCell ref="I8:I9"/>
  </mergeCells>
  <printOptions horizontalCentered="1"/>
  <pageMargins left="0.15625" right="0.15625" top="0.590277777777778" bottom="0.590277777777778" header="0.511805555555556" footer="0.511805555555556"/>
  <pageSetup paperSize="9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维道</cp:lastModifiedBy>
  <dcterms:created xsi:type="dcterms:W3CDTF">2021-02-05T15:17:14Z</dcterms:created>
  <dcterms:modified xsi:type="dcterms:W3CDTF">2021-02-05T15:19:42Z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2052-9.1.0.4472</vt:lpwstr>
  </property>
</Properties>
</file>